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Month End\2022\01 - January\Financial Report\"/>
    </mc:Choice>
  </mc:AlternateContent>
  <xr:revisionPtr revIDLastSave="0" documentId="13_ncr:1_{D10AE107-6C50-4365-B55D-2EBCD2D8E279}" xr6:coauthVersionLast="47" xr6:coauthVersionMax="47" xr10:uidLastSave="{00000000-0000-0000-0000-000000000000}"/>
  <bookViews>
    <workbookView xWindow="5580" yWindow="1380" windowWidth="16665" windowHeight="12405" xr2:uid="{00000000-000D-0000-FFFF-FFFF00000000}"/>
  </bookViews>
  <sheets>
    <sheet name="Income Statement" sheetId="3" r:id="rId1"/>
    <sheet name="Balance 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3" i="3" l="1"/>
  <c r="C103" i="3"/>
  <c r="D103" i="3"/>
  <c r="E103" i="3"/>
  <c r="F103" i="3"/>
  <c r="G103" i="3"/>
  <c r="H103" i="3"/>
  <c r="I103" i="3"/>
  <c r="C15" i="2"/>
  <c r="C16" i="2" s="1"/>
  <c r="C23" i="2" s="1"/>
  <c r="D15" i="2"/>
  <c r="D16" i="2" s="1"/>
  <c r="D23" i="2" s="1"/>
  <c r="C32" i="2"/>
  <c r="C38" i="2" s="1"/>
  <c r="C48" i="2" s="1"/>
  <c r="D32" i="2"/>
  <c r="D38" i="2" s="1"/>
  <c r="D48" i="2" s="1"/>
</calcChain>
</file>

<file path=xl/sharedStrings.xml><?xml version="1.0" encoding="utf-8"?>
<sst xmlns="http://schemas.openxmlformats.org/spreadsheetml/2006/main" count="157" uniqueCount="151">
  <si>
    <t>Vera House, Inc.</t>
  </si>
  <si>
    <t>Income Statement</t>
  </si>
  <si>
    <t>Current Mo Budget</t>
  </si>
  <si>
    <t>Current Month Actual</t>
  </si>
  <si>
    <t>Current Month Varianc</t>
  </si>
  <si>
    <t>YTD Budget</t>
  </si>
  <si>
    <t>Year to Date Actual</t>
  </si>
  <si>
    <t>YTD Variance</t>
  </si>
  <si>
    <t>Total Budget</t>
  </si>
  <si>
    <t>Budget Remaining</t>
  </si>
  <si>
    <t xml:space="preserve"> 01/31/2022</t>
  </si>
  <si>
    <t>over(under)</t>
  </si>
  <si>
    <t>Revenues</t>
  </si>
  <si>
    <t xml:space="preserve">          Donations</t>
  </si>
  <si>
    <t xml:space="preserve">          Annual Appeal</t>
  </si>
  <si>
    <t xml:space="preserve">          Vera House Foundation</t>
  </si>
  <si>
    <t xml:space="preserve">          Special Events</t>
  </si>
  <si>
    <t xml:space="preserve">          White Ribbon Campaign</t>
  </si>
  <si>
    <t xml:space="preserve">          United Way CNY</t>
  </si>
  <si>
    <t xml:space="preserve">          Other United Way Agencies</t>
  </si>
  <si>
    <t xml:space="preserve">     Total Cash Contribution</t>
  </si>
  <si>
    <t xml:space="preserve">          Per Diem - DSS</t>
  </si>
  <si>
    <t xml:space="preserve">          Upstate/St. Joseph's/ Crouse</t>
  </si>
  <si>
    <t xml:space="preserve">          Onondaga County CPS Clinical Counseling</t>
  </si>
  <si>
    <t xml:space="preserve">          OVS Case Manager - DV</t>
  </si>
  <si>
    <t xml:space="preserve">          OVS Case Manager - SA</t>
  </si>
  <si>
    <t xml:space="preserve">          DCJS-SANE</t>
  </si>
  <si>
    <t xml:space="preserve">          Enough is Enough</t>
  </si>
  <si>
    <t xml:space="preserve">          HRI</t>
  </si>
  <si>
    <t xml:space="preserve">          Office Victim Servics - SA and DV</t>
  </si>
  <si>
    <t xml:space="preserve">          Onondaga County ALTC Mental Health</t>
  </si>
  <si>
    <t xml:space="preserve">          Onondaga County ALTC Aging</t>
  </si>
  <si>
    <t xml:space="preserve">          Revenue - OVS Attorney Grant</t>
  </si>
  <si>
    <t xml:space="preserve">          DCJS - SA Crisis &amp; Prevention</t>
  </si>
  <si>
    <t xml:space="preserve">          SASP</t>
  </si>
  <si>
    <t xml:space="preserve">          OVW - Abuse in Later Life</t>
  </si>
  <si>
    <t xml:space="preserve">          OVC RJ</t>
  </si>
  <si>
    <t xml:space="preserve">          DSS-Alternatives-Parolee Group</t>
  </si>
  <si>
    <t xml:space="preserve">          DSS-Alternatives CPS</t>
  </si>
  <si>
    <t xml:space="preserve">          Onondaga County Childrens Counseling</t>
  </si>
  <si>
    <t xml:space="preserve">          Lifespan</t>
  </si>
  <si>
    <t xml:space="preserve">          NYSOCFS-FVSPA</t>
  </si>
  <si>
    <t xml:space="preserve">          NYSCASA PREA</t>
  </si>
  <si>
    <t xml:space="preserve">          OCO HUD</t>
  </si>
  <si>
    <t xml:space="preserve">          MLB Grant</t>
  </si>
  <si>
    <t xml:space="preserve">          OCFS FVPSA Technology Grant</t>
  </si>
  <si>
    <t xml:space="preserve">          OPDV Safe Housing</t>
  </si>
  <si>
    <t xml:space="preserve">          FVSPARP NC</t>
  </si>
  <si>
    <t xml:space="preserve">          FVPSA DVPI ARP - Education</t>
  </si>
  <si>
    <t xml:space="preserve">     Total Grants</t>
  </si>
  <si>
    <t xml:space="preserve">          Fees - Alternatives</t>
  </si>
  <si>
    <t xml:space="preserve">          Fees-SANE Visiting Nurse</t>
  </si>
  <si>
    <t xml:space="preserve">          Fees - Presentation/Education</t>
  </si>
  <si>
    <t xml:space="preserve">          Fees Administration</t>
  </si>
  <si>
    <t xml:space="preserve">          Management/VH Foundation</t>
  </si>
  <si>
    <t xml:space="preserve">     Total Fees</t>
  </si>
  <si>
    <t xml:space="preserve">          Donations In Kind</t>
  </si>
  <si>
    <t xml:space="preserve">          Miscellaneous Income</t>
  </si>
  <si>
    <t xml:space="preserve">     Total  Other Income</t>
  </si>
  <si>
    <t>Total Income</t>
  </si>
  <si>
    <t>Expenses</t>
  </si>
  <si>
    <t xml:space="preserve">     Salaries &amp; Fringe Benefits</t>
  </si>
  <si>
    <t xml:space="preserve">          Salaries</t>
  </si>
  <si>
    <t xml:space="preserve">          FICA</t>
  </si>
  <si>
    <t xml:space="preserve">          NYS Disability</t>
  </si>
  <si>
    <t xml:space="preserve">          Workers Compensation</t>
  </si>
  <si>
    <t xml:space="preserve">          Health</t>
  </si>
  <si>
    <t xml:space="preserve">          Life Insurance</t>
  </si>
  <si>
    <t xml:space="preserve">          Pension</t>
  </si>
  <si>
    <t xml:space="preserve">     Total Salaries and Fringe</t>
  </si>
  <si>
    <t xml:space="preserve">     Other Program Expenses</t>
  </si>
  <si>
    <t xml:space="preserve">          Consultant</t>
  </si>
  <si>
    <t xml:space="preserve">          Sub-Contractor(s)</t>
  </si>
  <si>
    <t xml:space="preserve">          Membership Fees, Dues, Subscriptions</t>
  </si>
  <si>
    <t xml:space="preserve">          Audit Fees</t>
  </si>
  <si>
    <t xml:space="preserve">          Payroll Processing Fees</t>
  </si>
  <si>
    <t xml:space="preserve">          Payroll/Benefits Fees</t>
  </si>
  <si>
    <t xml:space="preserve">          Commercial Insurance</t>
  </si>
  <si>
    <t xml:space="preserve">          Vehicle Insurance</t>
  </si>
  <si>
    <t xml:space="preserve">          Office Supplies</t>
  </si>
  <si>
    <t xml:space="preserve">          Postage</t>
  </si>
  <si>
    <t xml:space="preserve">          Printing &amp; Duplicating</t>
  </si>
  <si>
    <t xml:space="preserve">          Small Furniture/Equipment</t>
  </si>
  <si>
    <t xml:space="preserve">          Program Supplies/Activities</t>
  </si>
  <si>
    <t xml:space="preserve">          Telephone/Data</t>
  </si>
  <si>
    <t xml:space="preserve">          Cell Phones</t>
  </si>
  <si>
    <t xml:space="preserve">          Utilities</t>
  </si>
  <si>
    <t xml:space="preserve">          Water</t>
  </si>
  <si>
    <t xml:space="preserve">          Sewer Usage Fee/Taxes</t>
  </si>
  <si>
    <t xml:space="preserve">          Repairs &amp; Maintenance</t>
  </si>
  <si>
    <t xml:space="preserve">          Service Contracts</t>
  </si>
  <si>
    <t xml:space="preserve">          Special Event(s)</t>
  </si>
  <si>
    <t xml:space="preserve">          Educational Event(s)</t>
  </si>
  <si>
    <t xml:space="preserve">          Food-Household Supplies-Purch</t>
  </si>
  <si>
    <t xml:space="preserve">          Client Assistance</t>
  </si>
  <si>
    <t xml:space="preserve">          Staff Development and Training</t>
  </si>
  <si>
    <t xml:space="preserve">          Local Mileage and Meetings</t>
  </si>
  <si>
    <t xml:space="preserve">          Vehicle-gas, oil, repairs</t>
  </si>
  <si>
    <t xml:space="preserve">          Rent</t>
  </si>
  <si>
    <t xml:space="preserve">          Rent-In-Kind</t>
  </si>
  <si>
    <t xml:space="preserve">          Credit Card Fees</t>
  </si>
  <si>
    <t xml:space="preserve">          Bank Charges</t>
  </si>
  <si>
    <t xml:space="preserve">     Total Other Program Expenses</t>
  </si>
  <si>
    <t xml:space="preserve">     Depreciation Expense</t>
  </si>
  <si>
    <t xml:space="preserve">          Depreciation Expense</t>
  </si>
  <si>
    <t xml:space="preserve">     Total Depreciation Expense</t>
  </si>
  <si>
    <t>Total Expenses</t>
  </si>
  <si>
    <t>BEGINNING FUND BALANCE</t>
  </si>
  <si>
    <t>NET SURPLUS/(DEFICIT)</t>
  </si>
  <si>
    <t xml:space="preserve">     10 - Vera House Agency Unrestriced  </t>
  </si>
  <si>
    <t>TOTAL NET SURPLUS/(DEFICIT)</t>
  </si>
  <si>
    <t>ENDING FUND BALANCE</t>
  </si>
  <si>
    <t>TOTAL ENDING FUND BALANCE</t>
  </si>
  <si>
    <t>Net Asset Before Depreciation</t>
  </si>
  <si>
    <t>Page 2</t>
  </si>
  <si>
    <t>Total Liabilities and Fund Balance</t>
  </si>
  <si>
    <t xml:space="preserve">     Total Fund Balance</t>
  </si>
  <si>
    <t xml:space="preserve">               With Donor restrictions</t>
  </si>
  <si>
    <t xml:space="preserve">               Board Designated /EC</t>
  </si>
  <si>
    <t xml:space="preserve">               Board Designated/Unemployment</t>
  </si>
  <si>
    <t xml:space="preserve">               Net Assets without Donor Restrictions</t>
  </si>
  <si>
    <t xml:space="preserve">     Net Assets</t>
  </si>
  <si>
    <t xml:space="preserve">     Total Liabilities</t>
  </si>
  <si>
    <t xml:space="preserve">          Total Long-Term Liabilities</t>
  </si>
  <si>
    <t xml:space="preserve">               Deferred Revenue</t>
  </si>
  <si>
    <t xml:space="preserve">          Long-Term Liabilities</t>
  </si>
  <si>
    <t xml:space="preserve">          Total Current Liabilities</t>
  </si>
  <si>
    <t xml:space="preserve">               Other Accounts Payable</t>
  </si>
  <si>
    <t xml:space="preserve">               Accounts Payable</t>
  </si>
  <si>
    <t xml:space="preserve">          Current Liabilities</t>
  </si>
  <si>
    <t xml:space="preserve">     Liabilities</t>
  </si>
  <si>
    <t>LIABILITIES AND NET ASSETS</t>
  </si>
  <si>
    <t>Total Assets</t>
  </si>
  <si>
    <t xml:space="preserve">          Total Fixed Assets</t>
  </si>
  <si>
    <t xml:space="preserve">               Accumulated Depreciation</t>
  </si>
  <si>
    <t xml:space="preserve">               Land Building and Equipement</t>
  </si>
  <si>
    <t xml:space="preserve">          Fixed Assets</t>
  </si>
  <si>
    <t xml:space="preserve">          Total Other Asstes</t>
  </si>
  <si>
    <t xml:space="preserve">               Due To</t>
  </si>
  <si>
    <t xml:space="preserve">               Prepaid</t>
  </si>
  <si>
    <t xml:space="preserve">          Other Assets</t>
  </si>
  <si>
    <t xml:space="preserve">          Total Current Assets</t>
  </si>
  <si>
    <t xml:space="preserve">               Accounts Receivable</t>
  </si>
  <si>
    <t xml:space="preserve">               Cash and Cash Equivalents</t>
  </si>
  <si>
    <t xml:space="preserve">          Current Assets</t>
  </si>
  <si>
    <t>ASSETS</t>
  </si>
  <si>
    <t>Actual 01/31/2021</t>
  </si>
  <si>
    <t>Actual 01/31/2022</t>
  </si>
  <si>
    <t>Balance Sheet</t>
  </si>
  <si>
    <t>01/01/2022 01/31/2022</t>
  </si>
  <si>
    <t>01/01/2022 12/31/2022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</si>
</sst>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;\([$$-409]#,##0\);[$$-409]#,##0"/>
    <numFmt numFmtId="165" formatCode="[$-409]mm\/dd\/yyyy\ h\:mm\:ss\ AM/PM"/>
    <numFmt numFmtId="166" formatCode="[$$-409]#,##0.00;\([$$-409]#,##0.00\);[$$-409]#,##0.00"/>
    <numFmt numFmtId="167" formatCode="[$$-409]#,##0.00_);\([$$-409]#,##0.00\)"/>
  </numFmts>
  <fonts count="10" x14ac:knownFonts="1">
    <font>
      <sz val="10"/>
      <color rgb="FF000000"/>
      <name val="Arial"/>
    </font>
    <font>
      <b/>
      <sz val="14.5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8"/>
      <color rgb="FFFF0000"/>
      <name val="Segoe UI"/>
      <family val="2"/>
    </font>
    <font>
      <sz val="10"/>
      <color rgb="FF000000"/>
      <name val="Arial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14.5"/>
      <name val="Segoe UI"/>
      <family val="2"/>
    </font>
    <font>
      <b/>
      <sz val="10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5" fillId="0" borderId="0" xfId="1"/>
    <xf numFmtId="49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left"/>
    </xf>
    <xf numFmtId="49" fontId="7" fillId="0" borderId="0" xfId="1" applyNumberFormat="1" applyFont="1" applyAlignment="1">
      <alignment horizontal="center"/>
    </xf>
    <xf numFmtId="166" fontId="7" fillId="0" borderId="3" xfId="1" applyNumberFormat="1" applyFont="1" applyBorder="1" applyAlignment="1">
      <alignment horizontal="right" vertical="top"/>
    </xf>
    <xf numFmtId="166" fontId="7" fillId="0" borderId="2" xfId="1" applyNumberFormat="1" applyFont="1" applyBorder="1" applyAlignment="1">
      <alignment horizontal="right" vertical="top"/>
    </xf>
    <xf numFmtId="166" fontId="6" fillId="0" borderId="0" xfId="1" applyNumberFormat="1" applyFont="1" applyAlignment="1">
      <alignment horizontal="right" vertical="top"/>
    </xf>
    <xf numFmtId="166" fontId="6" fillId="0" borderId="2" xfId="1" applyNumberFormat="1" applyFont="1" applyBorder="1" applyAlignment="1">
      <alignment horizontal="right" vertical="top"/>
    </xf>
    <xf numFmtId="49" fontId="7" fillId="0" borderId="1" xfId="1" applyNumberFormat="1" applyFont="1" applyBorder="1" applyAlignment="1">
      <alignment horizontal="center"/>
    </xf>
    <xf numFmtId="167" fontId="5" fillId="0" borderId="0" xfId="1" applyNumberFormat="1"/>
    <xf numFmtId="0" fontId="6" fillId="0" borderId="0" xfId="1" applyFont="1" applyAlignment="1">
      <alignment vertical="top"/>
    </xf>
    <xf numFmtId="0" fontId="7" fillId="0" borderId="0" xfId="1" applyFont="1"/>
    <xf numFmtId="0" fontId="6" fillId="0" borderId="0" xfId="1" applyFont="1" applyAlignment="1">
      <alignment horizontal="center"/>
    </xf>
    <xf numFmtId="49" fontId="7" fillId="0" borderId="0" xfId="1" applyNumberFormat="1" applyFont="1" applyAlignment="1">
      <alignment vertical="top"/>
    </xf>
    <xf numFmtId="49" fontId="8" fillId="0" borderId="0" xfId="1" applyNumberFormat="1" applyFont="1" applyAlignment="1">
      <alignment horizontal="center" vertical="top"/>
    </xf>
    <xf numFmtId="49" fontId="6" fillId="0" borderId="0" xfId="1" applyNumberFormat="1" applyFont="1" applyAlignment="1">
      <alignment vertical="top"/>
    </xf>
    <xf numFmtId="164" fontId="3" fillId="0" borderId="3" xfId="1" applyNumberFormat="1" applyFont="1" applyBorder="1" applyAlignment="1">
      <alignment horizontal="right" vertical="top"/>
    </xf>
    <xf numFmtId="164" fontId="3" fillId="2" borderId="3" xfId="1" applyNumberFormat="1" applyFont="1" applyFill="1" applyBorder="1" applyAlignment="1">
      <alignment horizontal="right" vertical="top"/>
    </xf>
    <xf numFmtId="49" fontId="3" fillId="0" borderId="0" xfId="1" applyNumberFormat="1" applyFont="1" applyAlignment="1">
      <alignment vertical="top"/>
    </xf>
    <xf numFmtId="164" fontId="2" fillId="0" borderId="0" xfId="1" applyNumberFormat="1" applyFont="1" applyAlignment="1">
      <alignment horizontal="right" vertical="top"/>
    </xf>
    <xf numFmtId="164" fontId="2" fillId="2" borderId="0" xfId="1" applyNumberFormat="1" applyFont="1" applyFill="1" applyAlignment="1">
      <alignment horizontal="right" vertical="top"/>
    </xf>
    <xf numFmtId="49" fontId="2" fillId="0" borderId="0" xfId="1" applyNumberFormat="1" applyFont="1" applyAlignment="1">
      <alignment vertical="top"/>
    </xf>
    <xf numFmtId="0" fontId="5" fillId="2" borderId="0" xfId="1" applyFill="1"/>
    <xf numFmtId="164" fontId="3" fillId="0" borderId="2" xfId="1" applyNumberFormat="1" applyFont="1" applyBorder="1" applyAlignment="1">
      <alignment horizontal="right" vertical="top"/>
    </xf>
    <xf numFmtId="164" fontId="3" fillId="2" borderId="2" xfId="1" applyNumberFormat="1" applyFont="1" applyFill="1" applyBorder="1" applyAlignment="1">
      <alignment horizontal="right" vertical="top"/>
    </xf>
    <xf numFmtId="164" fontId="3" fillId="0" borderId="0" xfId="1" applyNumberFormat="1" applyFont="1" applyAlignment="1">
      <alignment horizontal="right" vertical="top"/>
    </xf>
    <xf numFmtId="164" fontId="3" fillId="2" borderId="0" xfId="1" applyNumberFormat="1" applyFont="1" applyFill="1" applyAlignment="1">
      <alignment horizontal="right" vertical="top"/>
    </xf>
    <xf numFmtId="164" fontId="4" fillId="0" borderId="0" xfId="1" applyNumberFormat="1" applyFont="1" applyAlignment="1">
      <alignment horizontal="right" vertical="top"/>
    </xf>
    <xf numFmtId="164" fontId="4" fillId="2" borderId="0" xfId="1" applyNumberFormat="1" applyFont="1" applyFill="1" applyAlignment="1">
      <alignment horizontal="right" vertical="top"/>
    </xf>
    <xf numFmtId="49" fontId="9" fillId="0" borderId="0" xfId="1" applyNumberFormat="1" applyFont="1" applyAlignment="1">
      <alignment vertical="top"/>
    </xf>
    <xf numFmtId="164" fontId="3" fillId="0" borderId="1" xfId="1" applyNumberFormat="1" applyFont="1" applyBorder="1" applyAlignment="1">
      <alignment horizontal="right" vertical="top"/>
    </xf>
    <xf numFmtId="164" fontId="3" fillId="2" borderId="1" xfId="1" applyNumberFormat="1" applyFont="1" applyFill="1" applyBorder="1" applyAlignment="1">
      <alignment horizontal="right" vertical="top"/>
    </xf>
    <xf numFmtId="164" fontId="2" fillId="0" borderId="2" xfId="1" applyNumberFormat="1" applyFont="1" applyBorder="1" applyAlignment="1">
      <alignment horizontal="right" vertical="top"/>
    </xf>
    <xf numFmtId="164" fontId="2" fillId="2" borderId="2" xfId="1" applyNumberFormat="1" applyFont="1" applyFill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0" fontId="2" fillId="0" borderId="0" xfId="1" applyFont="1" applyAlignment="1">
      <alignment horizontal="left" vertical="top"/>
    </xf>
    <xf numFmtId="0" fontId="2" fillId="2" borderId="0" xfId="1" applyFont="1" applyFill="1" applyAlignment="1">
      <alignment horizontal="left" vertical="top"/>
    </xf>
    <xf numFmtId="0" fontId="1" fillId="0" borderId="0" xfId="1" applyFont="1" applyAlignment="1">
      <alignment horizontal="right" vertical="top"/>
    </xf>
    <xf numFmtId="0" fontId="1" fillId="2" borderId="0" xfId="1" applyFont="1" applyFill="1" applyAlignment="1">
      <alignment horizontal="right" vertical="top"/>
    </xf>
    <xf numFmtId="49" fontId="1" fillId="0" borderId="0" xfId="1" applyNumberFormat="1" applyFont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F5D84-C008-4F12-86EA-65CE1EFA8C14}">
  <dimension ref="A1:I112"/>
  <sheetViews>
    <sheetView tabSelected="1" topLeftCell="B1" workbookViewId="0">
      <selection activeCell="D72" sqref="D72"/>
    </sheetView>
  </sheetViews>
  <sheetFormatPr defaultRowHeight="12.75" x14ac:dyDescent="0.2"/>
  <cols>
    <col min="1" max="1" width="28.28515625" style="1" customWidth="1"/>
    <col min="2" max="8" width="18" style="1" customWidth="1"/>
    <col min="9" max="9" width="16.7109375" style="1" customWidth="1"/>
    <col min="10" max="10" width="3.5703125" style="1" customWidth="1"/>
    <col min="11" max="16384" width="9.140625" style="1"/>
  </cols>
  <sheetData>
    <row r="1" spans="1:9" ht="19.899999999999999" customHeight="1" x14ac:dyDescent="0.2">
      <c r="A1" s="43" t="s">
        <v>0</v>
      </c>
      <c r="B1" s="41"/>
      <c r="C1" s="42"/>
      <c r="D1" s="41"/>
      <c r="E1" s="41"/>
      <c r="F1" s="42"/>
      <c r="G1" s="41"/>
      <c r="H1" s="41"/>
      <c r="I1" s="41"/>
    </row>
    <row r="2" spans="1:9" ht="19.899999999999999" customHeight="1" x14ac:dyDescent="0.2">
      <c r="A2" s="43" t="s">
        <v>1</v>
      </c>
      <c r="B2" s="41"/>
      <c r="C2" s="42"/>
      <c r="D2" s="41"/>
      <c r="E2" s="41"/>
      <c r="F2" s="42"/>
      <c r="G2" s="41"/>
      <c r="H2" s="41"/>
      <c r="I2" s="41"/>
    </row>
    <row r="3" spans="1:9" ht="9.1999999999999993" customHeight="1" x14ac:dyDescent="0.2">
      <c r="A3" s="39"/>
      <c r="B3" s="39"/>
      <c r="C3" s="40"/>
      <c r="D3" s="39"/>
      <c r="E3" s="39"/>
      <c r="F3" s="40"/>
      <c r="G3" s="39"/>
      <c r="H3" s="39"/>
      <c r="I3" s="39"/>
    </row>
    <row r="4" spans="1:9" ht="11.25" customHeight="1" x14ac:dyDescent="0.2">
      <c r="B4" s="37" t="s">
        <v>2</v>
      </c>
      <c r="C4" s="38" t="s">
        <v>3</v>
      </c>
      <c r="D4" s="37" t="s">
        <v>4</v>
      </c>
      <c r="E4" s="37" t="s">
        <v>5</v>
      </c>
      <c r="F4" s="38" t="s">
        <v>6</v>
      </c>
      <c r="G4" s="37" t="s">
        <v>7</v>
      </c>
      <c r="H4" s="37" t="s">
        <v>8</v>
      </c>
      <c r="I4" s="37" t="s">
        <v>9</v>
      </c>
    </row>
    <row r="5" spans="1:9" ht="11.25" customHeight="1" x14ac:dyDescent="0.2">
      <c r="B5" s="35" t="s">
        <v>149</v>
      </c>
      <c r="C5" s="36" t="s">
        <v>10</v>
      </c>
      <c r="D5" s="35" t="s">
        <v>11</v>
      </c>
      <c r="E5" s="35" t="s">
        <v>149</v>
      </c>
      <c r="F5" s="36" t="s">
        <v>149</v>
      </c>
      <c r="G5" s="35" t="s">
        <v>11</v>
      </c>
      <c r="H5" s="35" t="s">
        <v>150</v>
      </c>
      <c r="I5" s="35" t="s">
        <v>11</v>
      </c>
    </row>
    <row r="6" spans="1:9" ht="13.15" customHeight="1" x14ac:dyDescent="0.2">
      <c r="A6" s="19" t="s">
        <v>12</v>
      </c>
      <c r="C6" s="23"/>
      <c r="F6" s="23"/>
    </row>
    <row r="7" spans="1:9" ht="13.15" customHeight="1" x14ac:dyDescent="0.2">
      <c r="A7" s="22" t="s">
        <v>13</v>
      </c>
      <c r="B7" s="20">
        <v>37500</v>
      </c>
      <c r="C7" s="21">
        <v>79734.5</v>
      </c>
      <c r="D7" s="20">
        <v>42234.5</v>
      </c>
      <c r="E7" s="20">
        <v>37500</v>
      </c>
      <c r="F7" s="21">
        <v>79734.5</v>
      </c>
      <c r="G7" s="20">
        <v>42234.5</v>
      </c>
      <c r="H7" s="20">
        <v>450000</v>
      </c>
      <c r="I7" s="20">
        <v>-370265.5</v>
      </c>
    </row>
    <row r="8" spans="1:9" ht="13.15" customHeight="1" x14ac:dyDescent="0.2">
      <c r="A8" s="22" t="s">
        <v>14</v>
      </c>
      <c r="B8" s="20">
        <v>11666.666999999999</v>
      </c>
      <c r="C8" s="21">
        <v>6275</v>
      </c>
      <c r="D8" s="20">
        <v>-5391.6670000000004</v>
      </c>
      <c r="E8" s="20">
        <v>11666.666999999999</v>
      </c>
      <c r="F8" s="21">
        <v>6275</v>
      </c>
      <c r="G8" s="20">
        <v>-5391.6670000000004</v>
      </c>
      <c r="H8" s="20">
        <v>140000.00399999999</v>
      </c>
      <c r="I8" s="20">
        <v>-133725.00399999999</v>
      </c>
    </row>
    <row r="9" spans="1:9" ht="13.15" customHeight="1" x14ac:dyDescent="0.2">
      <c r="A9" s="22" t="s">
        <v>15</v>
      </c>
      <c r="B9" s="20">
        <v>18200</v>
      </c>
      <c r="C9" s="21">
        <v>0</v>
      </c>
      <c r="D9" s="20">
        <v>-18200</v>
      </c>
      <c r="E9" s="20">
        <v>18200</v>
      </c>
      <c r="F9" s="21">
        <v>0</v>
      </c>
      <c r="G9" s="20">
        <v>-18200</v>
      </c>
      <c r="H9" s="20">
        <v>218400</v>
      </c>
      <c r="I9" s="20">
        <v>-218400</v>
      </c>
    </row>
    <row r="10" spans="1:9" ht="13.15" customHeight="1" x14ac:dyDescent="0.2">
      <c r="A10" s="22" t="s">
        <v>16</v>
      </c>
      <c r="B10" s="20">
        <v>833.33299999999997</v>
      </c>
      <c r="C10" s="21">
        <v>0</v>
      </c>
      <c r="D10" s="20">
        <v>-833.33299999999997</v>
      </c>
      <c r="E10" s="20">
        <v>833.33299999999997</v>
      </c>
      <c r="F10" s="21">
        <v>0</v>
      </c>
      <c r="G10" s="20">
        <v>-833.33299999999997</v>
      </c>
      <c r="H10" s="20">
        <v>9999.9959999999992</v>
      </c>
      <c r="I10" s="20">
        <v>-9999.9959999999992</v>
      </c>
    </row>
    <row r="11" spans="1:9" ht="13.15" customHeight="1" x14ac:dyDescent="0.2">
      <c r="A11" s="22" t="s">
        <v>17</v>
      </c>
      <c r="B11" s="20">
        <v>10000</v>
      </c>
      <c r="C11" s="21">
        <v>0</v>
      </c>
      <c r="D11" s="20">
        <v>-10000</v>
      </c>
      <c r="E11" s="20">
        <v>10000</v>
      </c>
      <c r="F11" s="21">
        <v>0</v>
      </c>
      <c r="G11" s="20">
        <v>-10000</v>
      </c>
      <c r="H11" s="20">
        <v>120000</v>
      </c>
      <c r="I11" s="20">
        <v>-120000</v>
      </c>
    </row>
    <row r="12" spans="1:9" ht="13.15" customHeight="1" x14ac:dyDescent="0.2">
      <c r="A12" s="22" t="s">
        <v>18</v>
      </c>
      <c r="B12" s="20">
        <v>15250</v>
      </c>
      <c r="C12" s="21">
        <v>15250</v>
      </c>
      <c r="D12" s="20">
        <v>0</v>
      </c>
      <c r="E12" s="20">
        <v>15250</v>
      </c>
      <c r="F12" s="21">
        <v>15250</v>
      </c>
      <c r="G12" s="20">
        <v>0</v>
      </c>
      <c r="H12" s="20">
        <v>183000</v>
      </c>
      <c r="I12" s="20">
        <v>-167750</v>
      </c>
    </row>
    <row r="13" spans="1:9" ht="13.15" customHeight="1" x14ac:dyDescent="0.2">
      <c r="A13" s="22" t="s">
        <v>19</v>
      </c>
      <c r="B13" s="20">
        <v>416.66699999999997</v>
      </c>
      <c r="C13" s="21">
        <v>0</v>
      </c>
      <c r="D13" s="20">
        <v>-416.66699999999997</v>
      </c>
      <c r="E13" s="20">
        <v>416.66699999999997</v>
      </c>
      <c r="F13" s="21">
        <v>0</v>
      </c>
      <c r="G13" s="20">
        <v>-416.66699999999997</v>
      </c>
      <c r="H13" s="20">
        <v>5000.0039999999999</v>
      </c>
      <c r="I13" s="20">
        <v>-5000.0039999999999</v>
      </c>
    </row>
    <row r="14" spans="1:9" ht="13.15" customHeight="1" x14ac:dyDescent="0.2">
      <c r="A14" s="22" t="s">
        <v>20</v>
      </c>
      <c r="B14" s="33">
        <v>93866.667000000001</v>
      </c>
      <c r="C14" s="34">
        <v>101259.5</v>
      </c>
      <c r="D14" s="33">
        <v>7392.8329999999996</v>
      </c>
      <c r="E14" s="33">
        <v>93866.667000000001</v>
      </c>
      <c r="F14" s="34">
        <v>101259.5</v>
      </c>
      <c r="G14" s="33">
        <v>7392.8329999999996</v>
      </c>
      <c r="H14" s="33">
        <v>1126400.004</v>
      </c>
      <c r="I14" s="33">
        <v>-1025140.504</v>
      </c>
    </row>
    <row r="15" spans="1:9" ht="13.15" customHeight="1" x14ac:dyDescent="0.2">
      <c r="A15" s="22" t="s">
        <v>21</v>
      </c>
      <c r="B15" s="20">
        <v>83333.334000000003</v>
      </c>
      <c r="C15" s="21">
        <v>59111.59</v>
      </c>
      <c r="D15" s="20">
        <v>-24221.743999999999</v>
      </c>
      <c r="E15" s="20">
        <v>83333.334000000003</v>
      </c>
      <c r="F15" s="21">
        <v>59111.59</v>
      </c>
      <c r="G15" s="20">
        <v>-24221.743999999999</v>
      </c>
      <c r="H15" s="20">
        <v>1000000.008</v>
      </c>
      <c r="I15" s="20">
        <v>-940888.41799999995</v>
      </c>
    </row>
    <row r="16" spans="1:9" ht="13.15" customHeight="1" x14ac:dyDescent="0.2">
      <c r="A16" s="22" t="s">
        <v>22</v>
      </c>
      <c r="B16" s="20">
        <v>14676.67</v>
      </c>
      <c r="C16" s="21">
        <v>14477</v>
      </c>
      <c r="D16" s="20">
        <v>-199.67</v>
      </c>
      <c r="E16" s="20">
        <v>14676.67</v>
      </c>
      <c r="F16" s="21">
        <v>14477</v>
      </c>
      <c r="G16" s="20">
        <v>-199.67</v>
      </c>
      <c r="H16" s="20">
        <v>176120</v>
      </c>
      <c r="I16" s="20">
        <v>-161643</v>
      </c>
    </row>
    <row r="17" spans="1:9" ht="13.15" customHeight="1" x14ac:dyDescent="0.2">
      <c r="A17" s="22" t="s">
        <v>23</v>
      </c>
      <c r="B17" s="20">
        <v>3750</v>
      </c>
      <c r="C17" s="21">
        <v>3078.9</v>
      </c>
      <c r="D17" s="20">
        <v>-671.1</v>
      </c>
      <c r="E17" s="20">
        <v>3750</v>
      </c>
      <c r="F17" s="21">
        <v>3078.9</v>
      </c>
      <c r="G17" s="20">
        <v>-671.1</v>
      </c>
      <c r="H17" s="20">
        <v>45000</v>
      </c>
      <c r="I17" s="20">
        <v>-41921.1</v>
      </c>
    </row>
    <row r="18" spans="1:9" ht="13.15" customHeight="1" x14ac:dyDescent="0.2">
      <c r="A18" s="22" t="s">
        <v>24</v>
      </c>
      <c r="B18" s="20">
        <v>5542.67</v>
      </c>
      <c r="C18" s="21">
        <v>0</v>
      </c>
      <c r="D18" s="20">
        <v>-5542.67</v>
      </c>
      <c r="E18" s="20">
        <v>5542.67</v>
      </c>
      <c r="F18" s="21">
        <v>0</v>
      </c>
      <c r="G18" s="20">
        <v>-5542.67</v>
      </c>
      <c r="H18" s="20">
        <v>49884</v>
      </c>
      <c r="I18" s="20">
        <v>-49884</v>
      </c>
    </row>
    <row r="19" spans="1:9" ht="13.15" customHeight="1" x14ac:dyDescent="0.2">
      <c r="A19" s="22" t="s">
        <v>25</v>
      </c>
      <c r="B19" s="20">
        <v>4451.1279999999997</v>
      </c>
      <c r="C19" s="21">
        <v>4312.46</v>
      </c>
      <c r="D19" s="20">
        <v>-138.66800000000001</v>
      </c>
      <c r="E19" s="20">
        <v>4451.1279999999997</v>
      </c>
      <c r="F19" s="21">
        <v>4312.46</v>
      </c>
      <c r="G19" s="20">
        <v>-138.66800000000001</v>
      </c>
      <c r="H19" s="20">
        <v>40461.201000000001</v>
      </c>
      <c r="I19" s="20">
        <v>-36148.741000000002</v>
      </c>
    </row>
    <row r="20" spans="1:9" ht="13.15" customHeight="1" x14ac:dyDescent="0.2">
      <c r="A20" s="22" t="s">
        <v>26</v>
      </c>
      <c r="B20" s="20">
        <v>4166.6670000000004</v>
      </c>
      <c r="C20" s="21">
        <v>3853.94</v>
      </c>
      <c r="D20" s="20">
        <v>-312.72699999999998</v>
      </c>
      <c r="E20" s="20">
        <v>4166.6670000000004</v>
      </c>
      <c r="F20" s="21">
        <v>3853.94</v>
      </c>
      <c r="G20" s="20">
        <v>-312.72699999999998</v>
      </c>
      <c r="H20" s="20">
        <v>50000.004000000001</v>
      </c>
      <c r="I20" s="20">
        <v>-46146.063999999998</v>
      </c>
    </row>
    <row r="21" spans="1:9" ht="13.15" customHeight="1" x14ac:dyDescent="0.2">
      <c r="A21" s="22" t="s">
        <v>27</v>
      </c>
      <c r="B21" s="20">
        <v>13605.333000000001</v>
      </c>
      <c r="C21" s="21">
        <v>16409.03</v>
      </c>
      <c r="D21" s="20">
        <v>2803.6970000000001</v>
      </c>
      <c r="E21" s="20">
        <v>13605.333000000001</v>
      </c>
      <c r="F21" s="21">
        <v>16409.03</v>
      </c>
      <c r="G21" s="20">
        <v>2803.6970000000001</v>
      </c>
      <c r="H21" s="20">
        <v>163263.99600000001</v>
      </c>
      <c r="I21" s="20">
        <v>-146854.96599999999</v>
      </c>
    </row>
    <row r="22" spans="1:9" ht="13.15" customHeight="1" x14ac:dyDescent="0.2">
      <c r="A22" s="22" t="s">
        <v>28</v>
      </c>
      <c r="B22" s="20">
        <v>12914</v>
      </c>
      <c r="C22" s="21">
        <v>21117.13</v>
      </c>
      <c r="D22" s="20">
        <v>8203.1299999999992</v>
      </c>
      <c r="E22" s="20">
        <v>12914</v>
      </c>
      <c r="F22" s="21">
        <v>21117.13</v>
      </c>
      <c r="G22" s="20">
        <v>8203.1299999999992</v>
      </c>
      <c r="H22" s="20">
        <v>154968</v>
      </c>
      <c r="I22" s="20">
        <v>-133850.87</v>
      </c>
    </row>
    <row r="23" spans="1:9" ht="13.15" customHeight="1" x14ac:dyDescent="0.2">
      <c r="A23" s="22" t="s">
        <v>29</v>
      </c>
      <c r="B23" s="20">
        <v>60812.33</v>
      </c>
      <c r="C23" s="21">
        <v>52847.71</v>
      </c>
      <c r="D23" s="20">
        <v>-7964.62</v>
      </c>
      <c r="E23" s="20">
        <v>60812.33</v>
      </c>
      <c r="F23" s="21">
        <v>52847.71</v>
      </c>
      <c r="G23" s="20">
        <v>-7964.62</v>
      </c>
      <c r="H23" s="20">
        <v>729747.96</v>
      </c>
      <c r="I23" s="20">
        <v>-676900.25</v>
      </c>
    </row>
    <row r="24" spans="1:9" ht="13.15" customHeight="1" x14ac:dyDescent="0.2">
      <c r="A24" s="22" t="s">
        <v>30</v>
      </c>
      <c r="B24" s="20">
        <v>7916.67</v>
      </c>
      <c r="C24" s="21">
        <v>7148.71</v>
      </c>
      <c r="D24" s="20">
        <v>-767.96</v>
      </c>
      <c r="E24" s="20">
        <v>7916.67</v>
      </c>
      <c r="F24" s="21">
        <v>7148.71</v>
      </c>
      <c r="G24" s="20">
        <v>-767.96</v>
      </c>
      <c r="H24" s="20">
        <v>95000</v>
      </c>
      <c r="I24" s="20">
        <v>-87851.29</v>
      </c>
    </row>
    <row r="25" spans="1:9" ht="13.15" customHeight="1" x14ac:dyDescent="0.2">
      <c r="A25" s="22" t="s">
        <v>31</v>
      </c>
      <c r="B25" s="20">
        <v>11290.42</v>
      </c>
      <c r="C25" s="21">
        <v>14857.05</v>
      </c>
      <c r="D25" s="20">
        <v>3566.63</v>
      </c>
      <c r="E25" s="20">
        <v>11290.42</v>
      </c>
      <c r="F25" s="21">
        <v>14857.05</v>
      </c>
      <c r="G25" s="20">
        <v>3566.63</v>
      </c>
      <c r="H25" s="20">
        <v>135485</v>
      </c>
      <c r="I25" s="20">
        <v>-120627.95</v>
      </c>
    </row>
    <row r="26" spans="1:9" ht="13.15" customHeight="1" x14ac:dyDescent="0.2">
      <c r="A26" s="22" t="s">
        <v>32</v>
      </c>
      <c r="B26" s="20">
        <v>23000.41</v>
      </c>
      <c r="C26" s="21">
        <v>20636.830000000002</v>
      </c>
      <c r="D26" s="20">
        <v>-2363.58</v>
      </c>
      <c r="E26" s="20">
        <v>23000.41</v>
      </c>
      <c r="F26" s="21">
        <v>20636.830000000002</v>
      </c>
      <c r="G26" s="20">
        <v>-2363.58</v>
      </c>
      <c r="H26" s="20">
        <v>276005</v>
      </c>
      <c r="I26" s="20">
        <v>-255368.17</v>
      </c>
    </row>
    <row r="27" spans="1:9" ht="13.15" customHeight="1" x14ac:dyDescent="0.2">
      <c r="A27" s="22" t="s">
        <v>33</v>
      </c>
      <c r="B27" s="20">
        <v>11590</v>
      </c>
      <c r="C27" s="21">
        <v>10010.66</v>
      </c>
      <c r="D27" s="20">
        <v>-1579.34</v>
      </c>
      <c r="E27" s="20">
        <v>11590</v>
      </c>
      <c r="F27" s="21">
        <v>10010.66</v>
      </c>
      <c r="G27" s="20">
        <v>-1579.34</v>
      </c>
      <c r="H27" s="20">
        <v>139080</v>
      </c>
      <c r="I27" s="20">
        <v>-129069.34</v>
      </c>
    </row>
    <row r="28" spans="1:9" ht="13.15" customHeight="1" x14ac:dyDescent="0.2">
      <c r="A28" s="22" t="s">
        <v>34</v>
      </c>
      <c r="B28" s="20">
        <v>1291.5</v>
      </c>
      <c r="C28" s="21">
        <v>0</v>
      </c>
      <c r="D28" s="20">
        <v>-1291.5</v>
      </c>
      <c r="E28" s="20">
        <v>1291.5</v>
      </c>
      <c r="F28" s="21">
        <v>0</v>
      </c>
      <c r="G28" s="20">
        <v>-1291.5</v>
      </c>
      <c r="H28" s="20">
        <v>10332</v>
      </c>
      <c r="I28" s="20">
        <v>-10332</v>
      </c>
    </row>
    <row r="29" spans="1:9" ht="13.15" customHeight="1" x14ac:dyDescent="0.2">
      <c r="A29" s="22" t="s">
        <v>35</v>
      </c>
      <c r="B29" s="20">
        <v>11305.08</v>
      </c>
      <c r="C29" s="21">
        <v>4541.34</v>
      </c>
      <c r="D29" s="20">
        <v>-6763.74</v>
      </c>
      <c r="E29" s="20">
        <v>11305.08</v>
      </c>
      <c r="F29" s="21">
        <v>4541.34</v>
      </c>
      <c r="G29" s="20">
        <v>-6763.74</v>
      </c>
      <c r="H29" s="20">
        <v>135661</v>
      </c>
      <c r="I29" s="20">
        <v>-131119.66</v>
      </c>
    </row>
    <row r="30" spans="1:9" ht="13.15" customHeight="1" x14ac:dyDescent="0.2">
      <c r="A30" s="22" t="s">
        <v>36</v>
      </c>
      <c r="B30" s="20">
        <v>13888.915999999999</v>
      </c>
      <c r="C30" s="21">
        <v>6660.06</v>
      </c>
      <c r="D30" s="20">
        <v>-7228.8559999999998</v>
      </c>
      <c r="E30" s="20">
        <v>13888.915999999999</v>
      </c>
      <c r="F30" s="21">
        <v>6660.06</v>
      </c>
      <c r="G30" s="20">
        <v>-7228.8559999999998</v>
      </c>
      <c r="H30" s="20">
        <v>166666.992</v>
      </c>
      <c r="I30" s="20">
        <v>-160006.932</v>
      </c>
    </row>
    <row r="31" spans="1:9" ht="13.15" customHeight="1" x14ac:dyDescent="0.2">
      <c r="A31" s="22" t="s">
        <v>37</v>
      </c>
      <c r="B31" s="20">
        <v>2666.6669999999999</v>
      </c>
      <c r="C31" s="21">
        <v>912</v>
      </c>
      <c r="D31" s="20">
        <v>-1754.6669999999999</v>
      </c>
      <c r="E31" s="20">
        <v>2666.6669999999999</v>
      </c>
      <c r="F31" s="21">
        <v>912</v>
      </c>
      <c r="G31" s="20">
        <v>-1754.6669999999999</v>
      </c>
      <c r="H31" s="20">
        <v>32000.004000000001</v>
      </c>
      <c r="I31" s="20">
        <v>-31088.004000000001</v>
      </c>
    </row>
    <row r="32" spans="1:9" ht="13.15" customHeight="1" x14ac:dyDescent="0.2">
      <c r="A32" s="22" t="s">
        <v>38</v>
      </c>
      <c r="B32" s="20">
        <v>808.33299999999997</v>
      </c>
      <c r="C32" s="21">
        <v>696</v>
      </c>
      <c r="D32" s="20">
        <v>-112.333</v>
      </c>
      <c r="E32" s="20">
        <v>808.33299999999997</v>
      </c>
      <c r="F32" s="21">
        <v>696</v>
      </c>
      <c r="G32" s="20">
        <v>-112.333</v>
      </c>
      <c r="H32" s="20">
        <v>9699.9959999999992</v>
      </c>
      <c r="I32" s="20">
        <v>-9003.9959999999992</v>
      </c>
    </row>
    <row r="33" spans="1:9" ht="13.15" customHeight="1" x14ac:dyDescent="0.2">
      <c r="A33" s="22" t="s">
        <v>39</v>
      </c>
      <c r="B33" s="20">
        <v>16293.583000000001</v>
      </c>
      <c r="C33" s="21">
        <v>13751.47</v>
      </c>
      <c r="D33" s="20">
        <v>-2542.1129999999998</v>
      </c>
      <c r="E33" s="20">
        <v>16293.583000000001</v>
      </c>
      <c r="F33" s="21">
        <v>13751.47</v>
      </c>
      <c r="G33" s="20">
        <v>-2542.1129999999998</v>
      </c>
      <c r="H33" s="20">
        <v>195522.99600000001</v>
      </c>
      <c r="I33" s="20">
        <v>-181771.52600000001</v>
      </c>
    </row>
    <row r="34" spans="1:9" ht="13.15" customHeight="1" x14ac:dyDescent="0.2">
      <c r="A34" s="22" t="s">
        <v>40</v>
      </c>
      <c r="B34" s="20">
        <v>10416.666999999999</v>
      </c>
      <c r="C34" s="21">
        <v>11081.43</v>
      </c>
      <c r="D34" s="20">
        <v>664.76300000000003</v>
      </c>
      <c r="E34" s="20">
        <v>10416.666999999999</v>
      </c>
      <c r="F34" s="21">
        <v>11081.43</v>
      </c>
      <c r="G34" s="20">
        <v>664.76300000000003</v>
      </c>
      <c r="H34" s="20">
        <v>125000.004</v>
      </c>
      <c r="I34" s="20">
        <v>-113918.57399999999</v>
      </c>
    </row>
    <row r="35" spans="1:9" ht="13.15" customHeight="1" x14ac:dyDescent="0.2">
      <c r="A35" s="22" t="s">
        <v>41</v>
      </c>
      <c r="B35" s="20">
        <v>6416.66</v>
      </c>
      <c r="C35" s="21">
        <v>6116.82</v>
      </c>
      <c r="D35" s="20">
        <v>-299.83999999999997</v>
      </c>
      <c r="E35" s="20">
        <v>6416.66</v>
      </c>
      <c r="F35" s="21">
        <v>6116.82</v>
      </c>
      <c r="G35" s="20">
        <v>-299.83999999999997</v>
      </c>
      <c r="H35" s="20">
        <v>77000.009999999995</v>
      </c>
      <c r="I35" s="20">
        <v>-70883.19</v>
      </c>
    </row>
    <row r="36" spans="1:9" ht="13.15" customHeight="1" x14ac:dyDescent="0.2">
      <c r="A36" s="22" t="s">
        <v>42</v>
      </c>
      <c r="B36" s="20">
        <v>5775</v>
      </c>
      <c r="C36" s="21">
        <v>5536.37</v>
      </c>
      <c r="D36" s="20">
        <v>-238.63</v>
      </c>
      <c r="E36" s="20">
        <v>5775</v>
      </c>
      <c r="F36" s="21">
        <v>5536.37</v>
      </c>
      <c r="G36" s="20">
        <v>-238.63</v>
      </c>
      <c r="H36" s="20">
        <v>51975</v>
      </c>
      <c r="I36" s="20">
        <v>-46438.63</v>
      </c>
    </row>
    <row r="37" spans="1:9" ht="13.15" customHeight="1" x14ac:dyDescent="0.2">
      <c r="A37" s="22" t="s">
        <v>43</v>
      </c>
      <c r="B37" s="20">
        <v>13059.11</v>
      </c>
      <c r="C37" s="21">
        <v>27297.68</v>
      </c>
      <c r="D37" s="20">
        <v>14238.57</v>
      </c>
      <c r="E37" s="20">
        <v>13059.11</v>
      </c>
      <c r="F37" s="21">
        <v>27297.68</v>
      </c>
      <c r="G37" s="20">
        <v>14238.57</v>
      </c>
      <c r="H37" s="20">
        <v>117532</v>
      </c>
      <c r="I37" s="20">
        <v>-90234.32</v>
      </c>
    </row>
    <row r="38" spans="1:9" ht="13.15" customHeight="1" x14ac:dyDescent="0.2">
      <c r="A38" s="22" t="s">
        <v>44</v>
      </c>
      <c r="B38" s="20">
        <v>0</v>
      </c>
      <c r="C38" s="21">
        <v>419.87</v>
      </c>
      <c r="D38" s="20">
        <v>419.87</v>
      </c>
      <c r="E38" s="20">
        <v>0</v>
      </c>
      <c r="F38" s="21">
        <v>419.87</v>
      </c>
      <c r="G38" s="20">
        <v>419.87</v>
      </c>
      <c r="H38" s="20">
        <v>0</v>
      </c>
      <c r="I38" s="20">
        <v>419.87</v>
      </c>
    </row>
    <row r="39" spans="1:9" ht="13.15" customHeight="1" x14ac:dyDescent="0.2">
      <c r="A39" s="22" t="s">
        <v>45</v>
      </c>
      <c r="B39" s="20">
        <v>0</v>
      </c>
      <c r="C39" s="21">
        <v>12121.34</v>
      </c>
      <c r="D39" s="20">
        <v>12121.34</v>
      </c>
      <c r="E39" s="20">
        <v>0</v>
      </c>
      <c r="F39" s="21">
        <v>12121.34</v>
      </c>
      <c r="G39" s="20">
        <v>12121.34</v>
      </c>
      <c r="H39" s="20">
        <v>0</v>
      </c>
      <c r="I39" s="20">
        <v>12121.34</v>
      </c>
    </row>
    <row r="40" spans="1:9" ht="13.15" customHeight="1" x14ac:dyDescent="0.2">
      <c r="A40" s="22" t="s">
        <v>46</v>
      </c>
      <c r="B40" s="20">
        <v>2815.33</v>
      </c>
      <c r="C40" s="21">
        <v>1920.84</v>
      </c>
      <c r="D40" s="20">
        <v>-894.49</v>
      </c>
      <c r="E40" s="20">
        <v>2815.33</v>
      </c>
      <c r="F40" s="21">
        <v>1920.84</v>
      </c>
      <c r="G40" s="20">
        <v>-894.49</v>
      </c>
      <c r="H40" s="20">
        <v>25338</v>
      </c>
      <c r="I40" s="20">
        <v>-23417.16</v>
      </c>
    </row>
    <row r="41" spans="1:9" ht="13.15" customHeight="1" x14ac:dyDescent="0.2">
      <c r="A41" s="22" t="s">
        <v>47</v>
      </c>
      <c r="B41" s="20">
        <v>0</v>
      </c>
      <c r="C41" s="21">
        <v>1797.34</v>
      </c>
      <c r="D41" s="20">
        <v>1797.34</v>
      </c>
      <c r="E41" s="20">
        <v>0</v>
      </c>
      <c r="F41" s="21">
        <v>1797.34</v>
      </c>
      <c r="G41" s="20">
        <v>1797.34</v>
      </c>
      <c r="H41" s="20">
        <v>0</v>
      </c>
      <c r="I41" s="20">
        <v>1797.34</v>
      </c>
    </row>
    <row r="42" spans="1:9" ht="13.15" customHeight="1" x14ac:dyDescent="0.2">
      <c r="A42" s="22" t="s">
        <v>48</v>
      </c>
      <c r="B42" s="20">
        <v>11096.587</v>
      </c>
      <c r="C42" s="21">
        <v>4008.44</v>
      </c>
      <c r="D42" s="20">
        <v>-7088.1469999999999</v>
      </c>
      <c r="E42" s="20">
        <v>11096.587</v>
      </c>
      <c r="F42" s="21">
        <v>4008.44</v>
      </c>
      <c r="G42" s="20">
        <v>-7088.1469999999999</v>
      </c>
      <c r="H42" s="20">
        <v>133159.00399999999</v>
      </c>
      <c r="I42" s="20">
        <v>-129150.564</v>
      </c>
    </row>
    <row r="43" spans="1:9" ht="13.15" customHeight="1" x14ac:dyDescent="0.2">
      <c r="A43" s="22" t="s">
        <v>49</v>
      </c>
      <c r="B43" s="33">
        <v>352883.065</v>
      </c>
      <c r="C43" s="34">
        <v>324722.01</v>
      </c>
      <c r="D43" s="33">
        <v>-28161.055</v>
      </c>
      <c r="E43" s="33">
        <v>352883.065</v>
      </c>
      <c r="F43" s="34">
        <v>324722.01</v>
      </c>
      <c r="G43" s="33">
        <v>-28161.055</v>
      </c>
      <c r="H43" s="33">
        <v>4134902.1749999998</v>
      </c>
      <c r="I43" s="33">
        <v>-3810180.165</v>
      </c>
    </row>
    <row r="44" spans="1:9" ht="13.15" customHeight="1" x14ac:dyDescent="0.2">
      <c r="A44" s="22" t="s">
        <v>50</v>
      </c>
      <c r="B44" s="20">
        <v>2500</v>
      </c>
      <c r="C44" s="21">
        <v>1542</v>
      </c>
      <c r="D44" s="20">
        <v>-958</v>
      </c>
      <c r="E44" s="20">
        <v>2500</v>
      </c>
      <c r="F44" s="21">
        <v>1542</v>
      </c>
      <c r="G44" s="20">
        <v>-958</v>
      </c>
      <c r="H44" s="20">
        <v>30000</v>
      </c>
      <c r="I44" s="20">
        <v>-28458</v>
      </c>
    </row>
    <row r="45" spans="1:9" ht="13.15" customHeight="1" x14ac:dyDescent="0.2">
      <c r="A45" s="22" t="s">
        <v>51</v>
      </c>
      <c r="B45" s="20">
        <v>4375</v>
      </c>
      <c r="C45" s="21">
        <v>4330</v>
      </c>
      <c r="D45" s="20">
        <v>-45</v>
      </c>
      <c r="E45" s="20">
        <v>4375</v>
      </c>
      <c r="F45" s="21">
        <v>4330</v>
      </c>
      <c r="G45" s="20">
        <v>-45</v>
      </c>
      <c r="H45" s="20">
        <v>52500</v>
      </c>
      <c r="I45" s="20">
        <v>-48170</v>
      </c>
    </row>
    <row r="46" spans="1:9" ht="13.15" customHeight="1" x14ac:dyDescent="0.2">
      <c r="A46" s="22" t="s">
        <v>52</v>
      </c>
      <c r="B46" s="20">
        <v>2500</v>
      </c>
      <c r="C46" s="21">
        <v>8640</v>
      </c>
      <c r="D46" s="20">
        <v>6140</v>
      </c>
      <c r="E46" s="20">
        <v>2500</v>
      </c>
      <c r="F46" s="21">
        <v>8640</v>
      </c>
      <c r="G46" s="20">
        <v>6140</v>
      </c>
      <c r="H46" s="20">
        <v>30000</v>
      </c>
      <c r="I46" s="20">
        <v>-21360</v>
      </c>
    </row>
    <row r="47" spans="1:9" ht="13.15" customHeight="1" x14ac:dyDescent="0.2">
      <c r="A47" s="22" t="s">
        <v>53</v>
      </c>
      <c r="B47" s="20">
        <v>1041.6669999999999</v>
      </c>
      <c r="C47" s="21">
        <v>300</v>
      </c>
      <c r="D47" s="20">
        <v>-741.66700000000003</v>
      </c>
      <c r="E47" s="20">
        <v>1041.6669999999999</v>
      </c>
      <c r="F47" s="21">
        <v>300</v>
      </c>
      <c r="G47" s="20">
        <v>-741.66700000000003</v>
      </c>
      <c r="H47" s="20">
        <v>12498.004000000001</v>
      </c>
      <c r="I47" s="20">
        <v>-12198.004000000001</v>
      </c>
    </row>
    <row r="48" spans="1:9" ht="13.15" customHeight="1" x14ac:dyDescent="0.2">
      <c r="A48" s="22" t="s">
        <v>54</v>
      </c>
      <c r="B48" s="20">
        <v>14651.666999999999</v>
      </c>
      <c r="C48" s="21">
        <v>14651.73</v>
      </c>
      <c r="D48" s="20">
        <v>6.3E-2</v>
      </c>
      <c r="E48" s="20">
        <v>14651.666999999999</v>
      </c>
      <c r="F48" s="21">
        <v>14651.73</v>
      </c>
      <c r="G48" s="20">
        <v>6.3E-2</v>
      </c>
      <c r="H48" s="20">
        <v>175820.00399999999</v>
      </c>
      <c r="I48" s="20">
        <v>-161168.274</v>
      </c>
    </row>
    <row r="49" spans="1:9" ht="13.15" customHeight="1" x14ac:dyDescent="0.2">
      <c r="A49" s="22" t="s">
        <v>55</v>
      </c>
      <c r="B49" s="33">
        <v>25068.333999999999</v>
      </c>
      <c r="C49" s="34">
        <v>29463.73</v>
      </c>
      <c r="D49" s="33">
        <v>4395.3959999999997</v>
      </c>
      <c r="E49" s="33">
        <v>25068.333999999999</v>
      </c>
      <c r="F49" s="34">
        <v>29463.73</v>
      </c>
      <c r="G49" s="33">
        <v>4395.3959999999997</v>
      </c>
      <c r="H49" s="33">
        <v>300818.00799999997</v>
      </c>
      <c r="I49" s="33">
        <v>-271354.27799999999</v>
      </c>
    </row>
    <row r="50" spans="1:9" ht="13.15" customHeight="1" x14ac:dyDescent="0.2">
      <c r="A50" s="22" t="s">
        <v>56</v>
      </c>
      <c r="B50" s="20">
        <v>1515</v>
      </c>
      <c r="C50" s="21">
        <v>1515</v>
      </c>
      <c r="D50" s="20">
        <v>0</v>
      </c>
      <c r="E50" s="20">
        <v>1515</v>
      </c>
      <c r="F50" s="21">
        <v>1515</v>
      </c>
      <c r="G50" s="20">
        <v>0</v>
      </c>
      <c r="H50" s="20">
        <v>18180</v>
      </c>
      <c r="I50" s="20">
        <v>-16665</v>
      </c>
    </row>
    <row r="51" spans="1:9" ht="13.15" customHeight="1" x14ac:dyDescent="0.2">
      <c r="A51" s="22" t="s">
        <v>57</v>
      </c>
      <c r="B51" s="20">
        <v>0</v>
      </c>
      <c r="C51" s="21">
        <v>0.47</v>
      </c>
      <c r="D51" s="20">
        <v>0.47</v>
      </c>
      <c r="E51" s="20">
        <v>0</v>
      </c>
      <c r="F51" s="21">
        <v>0.47</v>
      </c>
      <c r="G51" s="20">
        <v>0.47</v>
      </c>
      <c r="H51" s="20">
        <v>0</v>
      </c>
      <c r="I51" s="20">
        <v>0.47</v>
      </c>
    </row>
    <row r="52" spans="1:9" ht="13.15" customHeight="1" x14ac:dyDescent="0.2">
      <c r="A52" s="22" t="s">
        <v>58</v>
      </c>
      <c r="B52" s="33">
        <v>1515</v>
      </c>
      <c r="C52" s="34">
        <v>1515.47</v>
      </c>
      <c r="D52" s="33">
        <v>0.47</v>
      </c>
      <c r="E52" s="33">
        <v>1515</v>
      </c>
      <c r="F52" s="34">
        <v>1515.47</v>
      </c>
      <c r="G52" s="33">
        <v>0.47</v>
      </c>
      <c r="H52" s="33">
        <v>18180</v>
      </c>
      <c r="I52" s="33">
        <v>-16664.53</v>
      </c>
    </row>
    <row r="53" spans="1:9" ht="13.15" customHeight="1" x14ac:dyDescent="0.2">
      <c r="A53" s="19" t="s">
        <v>59</v>
      </c>
      <c r="B53" s="31">
        <v>473333.06599999999</v>
      </c>
      <c r="C53" s="32">
        <v>456960.71</v>
      </c>
      <c r="D53" s="31">
        <v>-16372.356</v>
      </c>
      <c r="E53" s="31">
        <v>473333.06599999999</v>
      </c>
      <c r="F53" s="32">
        <v>456960.71</v>
      </c>
      <c r="G53" s="31">
        <v>-16372.356</v>
      </c>
      <c r="H53" s="31">
        <v>5580300.1869999999</v>
      </c>
      <c r="I53" s="31">
        <v>-5123339.477</v>
      </c>
    </row>
    <row r="54" spans="1:9" ht="13.15" customHeight="1" x14ac:dyDescent="0.2">
      <c r="A54" s="19" t="s">
        <v>60</v>
      </c>
      <c r="C54" s="23"/>
      <c r="F54" s="23"/>
    </row>
    <row r="55" spans="1:9" ht="13.15" customHeight="1" x14ac:dyDescent="0.2">
      <c r="A55" s="22" t="s">
        <v>61</v>
      </c>
      <c r="C55" s="23"/>
      <c r="F55" s="23"/>
    </row>
    <row r="56" spans="1:9" ht="13.15" customHeight="1" x14ac:dyDescent="0.2">
      <c r="A56" s="22" t="s">
        <v>62</v>
      </c>
      <c r="B56" s="20">
        <v>315162.63689999998</v>
      </c>
      <c r="C56" s="21">
        <v>269374.03999999998</v>
      </c>
      <c r="D56" s="20">
        <v>-45788.596899999997</v>
      </c>
      <c r="E56" s="20">
        <v>315162.63689999998</v>
      </c>
      <c r="F56" s="21">
        <v>269374.03999999998</v>
      </c>
      <c r="G56" s="20">
        <v>-45788.596899999997</v>
      </c>
      <c r="H56" s="20">
        <v>3812066.9131999998</v>
      </c>
      <c r="I56" s="20">
        <v>-3542692.8731999998</v>
      </c>
    </row>
    <row r="57" spans="1:9" ht="13.15" customHeight="1" x14ac:dyDescent="0.2">
      <c r="A57" s="22" t="s">
        <v>63</v>
      </c>
      <c r="B57" s="20">
        <v>24116.1947</v>
      </c>
      <c r="C57" s="21">
        <v>19418.16</v>
      </c>
      <c r="D57" s="20">
        <v>-4698.0347000000002</v>
      </c>
      <c r="E57" s="20">
        <v>24116.1947</v>
      </c>
      <c r="F57" s="21">
        <v>19418.16</v>
      </c>
      <c r="G57" s="20">
        <v>-4698.0347000000002</v>
      </c>
      <c r="H57" s="20">
        <v>291665.0429</v>
      </c>
      <c r="I57" s="20">
        <v>-272246.88290000003</v>
      </c>
    </row>
    <row r="58" spans="1:9" ht="13.15" customHeight="1" x14ac:dyDescent="0.2">
      <c r="A58" s="22" t="s">
        <v>64</v>
      </c>
      <c r="B58" s="20">
        <v>295.87</v>
      </c>
      <c r="C58" s="21">
        <v>264</v>
      </c>
      <c r="D58" s="20">
        <v>-31.87</v>
      </c>
      <c r="E58" s="20">
        <v>295.87</v>
      </c>
      <c r="F58" s="21">
        <v>264</v>
      </c>
      <c r="G58" s="20">
        <v>-31.87</v>
      </c>
      <c r="H58" s="20">
        <v>3533.44</v>
      </c>
      <c r="I58" s="20">
        <v>-3269.44</v>
      </c>
    </row>
    <row r="59" spans="1:9" ht="13.15" customHeight="1" x14ac:dyDescent="0.2">
      <c r="A59" s="22" t="s">
        <v>65</v>
      </c>
      <c r="B59" s="20">
        <v>2643.56</v>
      </c>
      <c r="C59" s="21">
        <v>2180.5</v>
      </c>
      <c r="D59" s="20">
        <v>-463.06</v>
      </c>
      <c r="E59" s="20">
        <v>2643.56</v>
      </c>
      <c r="F59" s="21">
        <v>2180.5</v>
      </c>
      <c r="G59" s="20">
        <v>-463.06</v>
      </c>
      <c r="H59" s="20">
        <v>31794.81</v>
      </c>
      <c r="I59" s="20">
        <v>-29614.31</v>
      </c>
    </row>
    <row r="60" spans="1:9" ht="13.15" customHeight="1" x14ac:dyDescent="0.2">
      <c r="A60" s="22" t="s">
        <v>66</v>
      </c>
      <c r="B60" s="20">
        <v>43504.781000000003</v>
      </c>
      <c r="C60" s="21">
        <v>36821.06</v>
      </c>
      <c r="D60" s="20">
        <v>-6683.7209999999995</v>
      </c>
      <c r="E60" s="20">
        <v>43504.781000000003</v>
      </c>
      <c r="F60" s="21">
        <v>36821.06</v>
      </c>
      <c r="G60" s="20">
        <v>-6683.7209999999995</v>
      </c>
      <c r="H60" s="20">
        <v>522054.978</v>
      </c>
      <c r="I60" s="20">
        <v>-485233.91800000001</v>
      </c>
    </row>
    <row r="61" spans="1:9" ht="13.15" customHeight="1" x14ac:dyDescent="0.2">
      <c r="A61" s="22" t="s">
        <v>67</v>
      </c>
      <c r="B61" s="20">
        <v>178.03</v>
      </c>
      <c r="C61" s="21">
        <v>518.5</v>
      </c>
      <c r="D61" s="20">
        <v>340.47</v>
      </c>
      <c r="E61" s="20">
        <v>178.03</v>
      </c>
      <c r="F61" s="21">
        <v>518.5</v>
      </c>
      <c r="G61" s="20">
        <v>340.47</v>
      </c>
      <c r="H61" s="20">
        <v>2127.42</v>
      </c>
      <c r="I61" s="20">
        <v>-1608.92</v>
      </c>
    </row>
    <row r="62" spans="1:9" ht="13.15" customHeight="1" x14ac:dyDescent="0.2">
      <c r="A62" s="22" t="s">
        <v>68</v>
      </c>
      <c r="B62" s="20">
        <v>4900.8900000000003</v>
      </c>
      <c r="C62" s="21">
        <v>4059.47</v>
      </c>
      <c r="D62" s="20">
        <v>-841.42</v>
      </c>
      <c r="E62" s="20">
        <v>4900.8900000000003</v>
      </c>
      <c r="F62" s="21">
        <v>4059.47</v>
      </c>
      <c r="G62" s="20">
        <v>-841.42</v>
      </c>
      <c r="H62" s="20">
        <v>64399.43</v>
      </c>
      <c r="I62" s="20">
        <v>-60339.96</v>
      </c>
    </row>
    <row r="63" spans="1:9" ht="13.15" customHeight="1" x14ac:dyDescent="0.2">
      <c r="A63" s="22" t="s">
        <v>69</v>
      </c>
      <c r="B63" s="33">
        <v>390801.96260000003</v>
      </c>
      <c r="C63" s="34">
        <v>332635.73</v>
      </c>
      <c r="D63" s="33">
        <v>-58166.232600000003</v>
      </c>
      <c r="E63" s="33">
        <v>390801.96260000003</v>
      </c>
      <c r="F63" s="34">
        <v>332635.73</v>
      </c>
      <c r="G63" s="33">
        <v>-58166.232600000003</v>
      </c>
      <c r="H63" s="33">
        <v>4727642.0340999998</v>
      </c>
      <c r="I63" s="33">
        <v>-4395006.3041000003</v>
      </c>
    </row>
    <row r="64" spans="1:9" ht="13.15" customHeight="1" x14ac:dyDescent="0.2">
      <c r="A64" s="22" t="s">
        <v>70</v>
      </c>
      <c r="C64" s="23"/>
      <c r="F64" s="23"/>
    </row>
    <row r="65" spans="1:9" ht="13.15" customHeight="1" x14ac:dyDescent="0.2">
      <c r="A65" s="22" t="s">
        <v>71</v>
      </c>
      <c r="B65" s="20">
        <v>10177.2557</v>
      </c>
      <c r="C65" s="21">
        <v>16747</v>
      </c>
      <c r="D65" s="20">
        <v>6569.7443000000003</v>
      </c>
      <c r="E65" s="20">
        <v>10177.2557</v>
      </c>
      <c r="F65" s="21">
        <v>16747</v>
      </c>
      <c r="G65" s="20">
        <v>6569.7443000000003</v>
      </c>
      <c r="H65" s="20">
        <v>116961.0324</v>
      </c>
      <c r="I65" s="20">
        <v>-100214.0324</v>
      </c>
    </row>
    <row r="66" spans="1:9" ht="13.15" customHeight="1" x14ac:dyDescent="0.2">
      <c r="A66" s="22" t="s">
        <v>72</v>
      </c>
      <c r="B66" s="20">
        <v>28432.496999999999</v>
      </c>
      <c r="C66" s="21">
        <v>25489.91</v>
      </c>
      <c r="D66" s="20">
        <v>-2942.587</v>
      </c>
      <c r="E66" s="20">
        <v>28432.496999999999</v>
      </c>
      <c r="F66" s="21">
        <v>25489.91</v>
      </c>
      <c r="G66" s="20">
        <v>-2942.587</v>
      </c>
      <c r="H66" s="20">
        <v>341190.00400000002</v>
      </c>
      <c r="I66" s="20">
        <v>-315700.09399999998</v>
      </c>
    </row>
    <row r="67" spans="1:9" ht="13.15" customHeight="1" x14ac:dyDescent="0.2">
      <c r="A67" s="22" t="s">
        <v>73</v>
      </c>
      <c r="B67" s="20">
        <v>4871.8328000000001</v>
      </c>
      <c r="C67" s="21">
        <v>4020.91</v>
      </c>
      <c r="D67" s="20">
        <v>-850.92280000000005</v>
      </c>
      <c r="E67" s="20">
        <v>4871.8328000000001</v>
      </c>
      <c r="F67" s="21">
        <v>4020.91</v>
      </c>
      <c r="G67" s="20">
        <v>-850.92280000000005</v>
      </c>
      <c r="H67" s="20">
        <v>58461.993600000002</v>
      </c>
      <c r="I67" s="20">
        <v>-54441.083599999998</v>
      </c>
    </row>
    <row r="68" spans="1:9" ht="13.15" customHeight="1" x14ac:dyDescent="0.2">
      <c r="A68" s="22" t="s">
        <v>74</v>
      </c>
      <c r="B68" s="20">
        <v>1379.1669999999999</v>
      </c>
      <c r="C68" s="21">
        <v>0</v>
      </c>
      <c r="D68" s="20">
        <v>-1379.1669999999999</v>
      </c>
      <c r="E68" s="20">
        <v>1379.1669999999999</v>
      </c>
      <c r="F68" s="21">
        <v>0</v>
      </c>
      <c r="G68" s="20">
        <v>-1379.1669999999999</v>
      </c>
      <c r="H68" s="20">
        <v>16550.004000000001</v>
      </c>
      <c r="I68" s="20">
        <v>-16550.004000000001</v>
      </c>
    </row>
    <row r="69" spans="1:9" ht="13.15" customHeight="1" x14ac:dyDescent="0.2">
      <c r="A69" s="22" t="s">
        <v>75</v>
      </c>
      <c r="B69" s="20">
        <v>1666.6669999999999</v>
      </c>
      <c r="C69" s="21">
        <v>1310.51</v>
      </c>
      <c r="D69" s="20">
        <v>-356.15699999999998</v>
      </c>
      <c r="E69" s="20">
        <v>1666.6669999999999</v>
      </c>
      <c r="F69" s="21">
        <v>1310.51</v>
      </c>
      <c r="G69" s="20">
        <v>-356.15699999999998</v>
      </c>
      <c r="H69" s="20">
        <v>20000.004000000001</v>
      </c>
      <c r="I69" s="20">
        <v>-18689.493999999999</v>
      </c>
    </row>
    <row r="70" spans="1:9" ht="13.15" customHeight="1" x14ac:dyDescent="0.2">
      <c r="A70" s="22" t="s">
        <v>76</v>
      </c>
      <c r="B70" s="20">
        <v>520.83299999999997</v>
      </c>
      <c r="C70" s="21">
        <v>530.84</v>
      </c>
      <c r="D70" s="20">
        <v>10.007</v>
      </c>
      <c r="E70" s="20">
        <v>520.83299999999997</v>
      </c>
      <c r="F70" s="21">
        <v>530.84</v>
      </c>
      <c r="G70" s="20">
        <v>10.007</v>
      </c>
      <c r="H70" s="20">
        <v>6249.9960000000001</v>
      </c>
      <c r="I70" s="20">
        <v>-5719.1559999999999</v>
      </c>
    </row>
    <row r="71" spans="1:9" ht="13.15" customHeight="1" x14ac:dyDescent="0.2">
      <c r="A71" s="22" t="s">
        <v>77</v>
      </c>
      <c r="B71" s="20">
        <v>3110.0823999999998</v>
      </c>
      <c r="C71" s="21">
        <v>3492.86</v>
      </c>
      <c r="D71" s="20">
        <v>382.77760000000001</v>
      </c>
      <c r="E71" s="20">
        <v>3110.0823999999998</v>
      </c>
      <c r="F71" s="21">
        <v>3492.86</v>
      </c>
      <c r="G71" s="20">
        <v>382.77760000000001</v>
      </c>
      <c r="H71" s="20">
        <v>37320.988799999999</v>
      </c>
      <c r="I71" s="20">
        <v>-33828.128799999999</v>
      </c>
    </row>
    <row r="72" spans="1:9" ht="13.15" customHeight="1" x14ac:dyDescent="0.2">
      <c r="A72" s="22" t="s">
        <v>78</v>
      </c>
      <c r="B72" s="20">
        <v>569.25</v>
      </c>
      <c r="C72" s="21">
        <v>569.25</v>
      </c>
      <c r="D72" s="20">
        <v>0</v>
      </c>
      <c r="E72" s="20">
        <v>569.25</v>
      </c>
      <c r="F72" s="21">
        <v>569.25</v>
      </c>
      <c r="G72" s="20">
        <v>0</v>
      </c>
      <c r="H72" s="20">
        <v>6831</v>
      </c>
      <c r="I72" s="20">
        <v>-6261.75</v>
      </c>
    </row>
    <row r="73" spans="1:9" ht="13.15" customHeight="1" x14ac:dyDescent="0.2">
      <c r="A73" s="22" t="s">
        <v>79</v>
      </c>
      <c r="B73" s="20">
        <v>1903.4966999999999</v>
      </c>
      <c r="C73" s="21">
        <v>1540.07</v>
      </c>
      <c r="D73" s="20">
        <v>-363.42669999999998</v>
      </c>
      <c r="E73" s="20">
        <v>1903.4966999999999</v>
      </c>
      <c r="F73" s="21">
        <v>1540.07</v>
      </c>
      <c r="G73" s="20">
        <v>-363.42669999999998</v>
      </c>
      <c r="H73" s="20">
        <v>22711.703399999999</v>
      </c>
      <c r="I73" s="20">
        <v>-21171.633399999999</v>
      </c>
    </row>
    <row r="74" spans="1:9" ht="13.15" customHeight="1" x14ac:dyDescent="0.2">
      <c r="A74" s="22" t="s">
        <v>80</v>
      </c>
      <c r="B74" s="20">
        <v>705.08069999999998</v>
      </c>
      <c r="C74" s="21">
        <v>602.55999999999995</v>
      </c>
      <c r="D74" s="20">
        <v>-102.52070000000001</v>
      </c>
      <c r="E74" s="20">
        <v>705.08069999999998</v>
      </c>
      <c r="F74" s="21">
        <v>602.55999999999995</v>
      </c>
      <c r="G74" s="20">
        <v>-102.52070000000001</v>
      </c>
      <c r="H74" s="20">
        <v>8460.9683999999997</v>
      </c>
      <c r="I74" s="20">
        <v>-7858.4084000000003</v>
      </c>
    </row>
    <row r="75" spans="1:9" ht="13.15" customHeight="1" x14ac:dyDescent="0.2">
      <c r="A75" s="22" t="s">
        <v>81</v>
      </c>
      <c r="B75" s="20">
        <v>2021.663</v>
      </c>
      <c r="C75" s="21">
        <v>0</v>
      </c>
      <c r="D75" s="20">
        <v>-2021.663</v>
      </c>
      <c r="E75" s="20">
        <v>2021.663</v>
      </c>
      <c r="F75" s="21">
        <v>0</v>
      </c>
      <c r="G75" s="20">
        <v>-2021.663</v>
      </c>
      <c r="H75" s="20">
        <v>24259.955999999998</v>
      </c>
      <c r="I75" s="20">
        <v>-24259.955999999998</v>
      </c>
    </row>
    <row r="76" spans="1:9" ht="13.15" customHeight="1" x14ac:dyDescent="0.2">
      <c r="A76" s="22" t="s">
        <v>82</v>
      </c>
      <c r="B76" s="20">
        <v>2505.9169999999999</v>
      </c>
      <c r="C76" s="21">
        <v>16836.919999999998</v>
      </c>
      <c r="D76" s="20">
        <v>14331.003000000001</v>
      </c>
      <c r="E76" s="20">
        <v>2505.9169999999999</v>
      </c>
      <c r="F76" s="21">
        <v>16836.919999999998</v>
      </c>
      <c r="G76" s="20">
        <v>14331.003000000001</v>
      </c>
      <c r="H76" s="20">
        <v>30071.004000000001</v>
      </c>
      <c r="I76" s="20">
        <v>-13234.084000000001</v>
      </c>
    </row>
    <row r="77" spans="1:9" ht="13.15" customHeight="1" x14ac:dyDescent="0.2">
      <c r="A77" s="22" t="s">
        <v>83</v>
      </c>
      <c r="B77" s="20">
        <v>3680.3334</v>
      </c>
      <c r="C77" s="21">
        <v>2901.92</v>
      </c>
      <c r="D77" s="20">
        <v>-778.41340000000002</v>
      </c>
      <c r="E77" s="20">
        <v>3680.3334</v>
      </c>
      <c r="F77" s="21">
        <v>2901.92</v>
      </c>
      <c r="G77" s="20">
        <v>-778.41340000000002</v>
      </c>
      <c r="H77" s="20">
        <v>44164.000800000002</v>
      </c>
      <c r="I77" s="20">
        <v>-41262.080800000003</v>
      </c>
    </row>
    <row r="78" spans="1:9" ht="13.15" customHeight="1" x14ac:dyDescent="0.2">
      <c r="A78" s="22" t="s">
        <v>84</v>
      </c>
      <c r="B78" s="20">
        <v>2744.8319999999999</v>
      </c>
      <c r="C78" s="21">
        <v>2674.6</v>
      </c>
      <c r="D78" s="20">
        <v>-70.231999999999999</v>
      </c>
      <c r="E78" s="20">
        <v>2744.8319999999999</v>
      </c>
      <c r="F78" s="21">
        <v>2674.6</v>
      </c>
      <c r="G78" s="20">
        <v>-70.231999999999999</v>
      </c>
      <c r="H78" s="20">
        <v>32937.983999999997</v>
      </c>
      <c r="I78" s="20">
        <v>-30263.383999999998</v>
      </c>
    </row>
    <row r="79" spans="1:9" ht="13.15" customHeight="1" x14ac:dyDescent="0.2">
      <c r="A79" s="22" t="s">
        <v>85</v>
      </c>
      <c r="B79" s="20">
        <v>1464.327</v>
      </c>
      <c r="C79" s="21">
        <v>1721.64</v>
      </c>
      <c r="D79" s="20">
        <v>257.31299999999999</v>
      </c>
      <c r="E79" s="20">
        <v>1464.327</v>
      </c>
      <c r="F79" s="21">
        <v>1721.64</v>
      </c>
      <c r="G79" s="20">
        <v>257.31299999999999</v>
      </c>
      <c r="H79" s="20">
        <v>17297.004000000001</v>
      </c>
      <c r="I79" s="20">
        <v>-15575.364</v>
      </c>
    </row>
    <row r="80" spans="1:9" ht="13.15" customHeight="1" x14ac:dyDescent="0.2">
      <c r="A80" s="22" t="s">
        <v>86</v>
      </c>
      <c r="B80" s="20">
        <v>2925.9969999999998</v>
      </c>
      <c r="C80" s="21">
        <v>4790.08</v>
      </c>
      <c r="D80" s="20">
        <v>1864.0830000000001</v>
      </c>
      <c r="E80" s="20">
        <v>2925.9969999999998</v>
      </c>
      <c r="F80" s="21">
        <v>4790.08</v>
      </c>
      <c r="G80" s="20">
        <v>1864.0830000000001</v>
      </c>
      <c r="H80" s="20">
        <v>35112.004000000001</v>
      </c>
      <c r="I80" s="20">
        <v>-30321.923999999999</v>
      </c>
    </row>
    <row r="81" spans="1:9" ht="13.15" customHeight="1" x14ac:dyDescent="0.2">
      <c r="A81" s="22" t="s">
        <v>87</v>
      </c>
      <c r="B81" s="20">
        <v>315.41699999999997</v>
      </c>
      <c r="C81" s="21">
        <v>0</v>
      </c>
      <c r="D81" s="20">
        <v>-315.41699999999997</v>
      </c>
      <c r="E81" s="20">
        <v>315.41699999999997</v>
      </c>
      <c r="F81" s="21">
        <v>0</v>
      </c>
      <c r="G81" s="20">
        <v>-315.41699999999997</v>
      </c>
      <c r="H81" s="20">
        <v>3785.0039999999999</v>
      </c>
      <c r="I81" s="20">
        <v>-3785.0039999999999</v>
      </c>
    </row>
    <row r="82" spans="1:9" ht="13.15" customHeight="1" x14ac:dyDescent="0.2">
      <c r="A82" s="22" t="s">
        <v>88</v>
      </c>
      <c r="B82" s="20">
        <v>133.166</v>
      </c>
      <c r="C82" s="21">
        <v>790.92</v>
      </c>
      <c r="D82" s="20">
        <v>657.75400000000002</v>
      </c>
      <c r="E82" s="20">
        <v>133.166</v>
      </c>
      <c r="F82" s="21">
        <v>790.92</v>
      </c>
      <c r="G82" s="20">
        <v>657.75400000000002</v>
      </c>
      <c r="H82" s="20">
        <v>1597.992</v>
      </c>
      <c r="I82" s="20">
        <v>-807.072</v>
      </c>
    </row>
    <row r="83" spans="1:9" ht="13.15" customHeight="1" x14ac:dyDescent="0.2">
      <c r="A83" s="22" t="s">
        <v>89</v>
      </c>
      <c r="B83" s="20">
        <v>2519.0014000000001</v>
      </c>
      <c r="C83" s="21">
        <v>1528.51</v>
      </c>
      <c r="D83" s="20">
        <v>-990.4914</v>
      </c>
      <c r="E83" s="20">
        <v>2519.0014000000001</v>
      </c>
      <c r="F83" s="21">
        <v>1528.51</v>
      </c>
      <c r="G83" s="20">
        <v>-990.4914</v>
      </c>
      <c r="H83" s="20">
        <v>30228.016800000001</v>
      </c>
      <c r="I83" s="20">
        <v>-28699.506799999999</v>
      </c>
    </row>
    <row r="84" spans="1:9" ht="13.15" customHeight="1" x14ac:dyDescent="0.2">
      <c r="A84" s="22" t="s">
        <v>90</v>
      </c>
      <c r="B84" s="20">
        <v>6054.2489999999998</v>
      </c>
      <c r="C84" s="21">
        <v>8707.4599999999991</v>
      </c>
      <c r="D84" s="20">
        <v>2653.2109999999998</v>
      </c>
      <c r="E84" s="20">
        <v>6054.2489999999998</v>
      </c>
      <c r="F84" s="21">
        <v>8707.4599999999991</v>
      </c>
      <c r="G84" s="20">
        <v>2653.2109999999998</v>
      </c>
      <c r="H84" s="20">
        <v>72650.987999999998</v>
      </c>
      <c r="I84" s="20">
        <v>-63943.527999999998</v>
      </c>
    </row>
    <row r="85" spans="1:9" ht="13.15" customHeight="1" x14ac:dyDescent="0.2">
      <c r="A85" s="22" t="s">
        <v>91</v>
      </c>
      <c r="B85" s="20">
        <v>1000</v>
      </c>
      <c r="C85" s="21">
        <v>0</v>
      </c>
      <c r="D85" s="20">
        <v>-1000</v>
      </c>
      <c r="E85" s="20">
        <v>1000</v>
      </c>
      <c r="F85" s="21">
        <v>0</v>
      </c>
      <c r="G85" s="20">
        <v>-1000</v>
      </c>
      <c r="H85" s="20">
        <v>12000</v>
      </c>
      <c r="I85" s="20">
        <v>-12000</v>
      </c>
    </row>
    <row r="86" spans="1:9" ht="13.15" customHeight="1" x14ac:dyDescent="0.2">
      <c r="A86" s="22" t="s">
        <v>92</v>
      </c>
      <c r="B86" s="20">
        <v>1358.3330000000001</v>
      </c>
      <c r="C86" s="21">
        <v>0</v>
      </c>
      <c r="D86" s="20">
        <v>-1358.3330000000001</v>
      </c>
      <c r="E86" s="20">
        <v>1358.3330000000001</v>
      </c>
      <c r="F86" s="21">
        <v>0</v>
      </c>
      <c r="G86" s="20">
        <v>-1358.3330000000001</v>
      </c>
      <c r="H86" s="20">
        <v>16299.995999999999</v>
      </c>
      <c r="I86" s="20">
        <v>-16299.995999999999</v>
      </c>
    </row>
    <row r="87" spans="1:9" ht="13.15" customHeight="1" x14ac:dyDescent="0.2">
      <c r="A87" s="22" t="s">
        <v>93</v>
      </c>
      <c r="B87" s="20">
        <v>4041.6667000000002</v>
      </c>
      <c r="C87" s="21">
        <v>5948.89</v>
      </c>
      <c r="D87" s="20">
        <v>1907.2233000000001</v>
      </c>
      <c r="E87" s="20">
        <v>4041.6667000000002</v>
      </c>
      <c r="F87" s="21">
        <v>5948.89</v>
      </c>
      <c r="G87" s="20">
        <v>1907.2233000000001</v>
      </c>
      <c r="H87" s="20">
        <v>48500.000399999997</v>
      </c>
      <c r="I87" s="20">
        <v>-42551.110399999998</v>
      </c>
    </row>
    <row r="88" spans="1:9" ht="13.15" customHeight="1" x14ac:dyDescent="0.2">
      <c r="A88" s="22" t="s">
        <v>94</v>
      </c>
      <c r="B88" s="20">
        <v>16352.075999999999</v>
      </c>
      <c r="C88" s="21">
        <v>28367.37</v>
      </c>
      <c r="D88" s="20">
        <v>12015.294</v>
      </c>
      <c r="E88" s="20">
        <v>16352.075999999999</v>
      </c>
      <c r="F88" s="21">
        <v>28367.37</v>
      </c>
      <c r="G88" s="20">
        <v>12015.294</v>
      </c>
      <c r="H88" s="20">
        <v>167778.992</v>
      </c>
      <c r="I88" s="20">
        <v>-139411.622</v>
      </c>
    </row>
    <row r="89" spans="1:9" ht="13.15" customHeight="1" x14ac:dyDescent="0.2">
      <c r="A89" s="22" t="s">
        <v>95</v>
      </c>
      <c r="B89" s="20">
        <v>3684.0839999999998</v>
      </c>
      <c r="C89" s="21">
        <v>638.20000000000005</v>
      </c>
      <c r="D89" s="20">
        <v>-3045.884</v>
      </c>
      <c r="E89" s="20">
        <v>3684.0839999999998</v>
      </c>
      <c r="F89" s="21">
        <v>638.20000000000005</v>
      </c>
      <c r="G89" s="20">
        <v>-3045.884</v>
      </c>
      <c r="H89" s="20">
        <v>44209.008000000002</v>
      </c>
      <c r="I89" s="20">
        <v>-43570.807999999997</v>
      </c>
    </row>
    <row r="90" spans="1:9" ht="13.15" customHeight="1" x14ac:dyDescent="0.2">
      <c r="A90" s="22" t="s">
        <v>96</v>
      </c>
      <c r="B90" s="20">
        <v>2718.5360999999998</v>
      </c>
      <c r="C90" s="21">
        <v>13.5</v>
      </c>
      <c r="D90" s="20">
        <v>-2705.0360999999998</v>
      </c>
      <c r="E90" s="20">
        <v>2718.5360999999998</v>
      </c>
      <c r="F90" s="21">
        <v>13.5</v>
      </c>
      <c r="G90" s="20">
        <v>-2705.0360999999998</v>
      </c>
      <c r="H90" s="20">
        <v>32438.993200000001</v>
      </c>
      <c r="I90" s="20">
        <v>-32425.493200000001</v>
      </c>
    </row>
    <row r="91" spans="1:9" ht="13.15" customHeight="1" x14ac:dyDescent="0.2">
      <c r="A91" s="22" t="s">
        <v>97</v>
      </c>
      <c r="B91" s="20">
        <v>750</v>
      </c>
      <c r="C91" s="21">
        <v>253.77</v>
      </c>
      <c r="D91" s="20">
        <v>-496.23</v>
      </c>
      <c r="E91" s="20">
        <v>750</v>
      </c>
      <c r="F91" s="21">
        <v>253.77</v>
      </c>
      <c r="G91" s="20">
        <v>-496.23</v>
      </c>
      <c r="H91" s="20">
        <v>9000</v>
      </c>
      <c r="I91" s="20">
        <v>-8746.23</v>
      </c>
    </row>
    <row r="92" spans="1:9" ht="13.15" customHeight="1" x14ac:dyDescent="0.2">
      <c r="A92" s="22" t="s">
        <v>98</v>
      </c>
      <c r="B92" s="20">
        <v>1681</v>
      </c>
      <c r="C92" s="21">
        <v>1685</v>
      </c>
      <c r="D92" s="20">
        <v>4</v>
      </c>
      <c r="E92" s="20">
        <v>1681</v>
      </c>
      <c r="F92" s="21">
        <v>1685</v>
      </c>
      <c r="G92" s="20">
        <v>4</v>
      </c>
      <c r="H92" s="20">
        <v>20172</v>
      </c>
      <c r="I92" s="20">
        <v>-18487</v>
      </c>
    </row>
    <row r="93" spans="1:9" ht="13.15" customHeight="1" x14ac:dyDescent="0.2">
      <c r="A93" s="22" t="s">
        <v>99</v>
      </c>
      <c r="B93" s="20">
        <v>1515</v>
      </c>
      <c r="C93" s="21">
        <v>1515</v>
      </c>
      <c r="D93" s="20">
        <v>0</v>
      </c>
      <c r="E93" s="20">
        <v>1515</v>
      </c>
      <c r="F93" s="21">
        <v>1515</v>
      </c>
      <c r="G93" s="20">
        <v>0</v>
      </c>
      <c r="H93" s="20">
        <v>18180</v>
      </c>
      <c r="I93" s="20">
        <v>-16665</v>
      </c>
    </row>
    <row r="94" spans="1:9" ht="13.15" customHeight="1" x14ac:dyDescent="0.2">
      <c r="A94" s="22" t="s">
        <v>100</v>
      </c>
      <c r="B94" s="20">
        <v>266.66699999999997</v>
      </c>
      <c r="C94" s="21">
        <v>1204.32</v>
      </c>
      <c r="D94" s="20">
        <v>937.65300000000002</v>
      </c>
      <c r="E94" s="20">
        <v>266.66699999999997</v>
      </c>
      <c r="F94" s="21">
        <v>1204.32</v>
      </c>
      <c r="G94" s="20">
        <v>937.65300000000002</v>
      </c>
      <c r="H94" s="20">
        <v>3200.0039999999999</v>
      </c>
      <c r="I94" s="20">
        <v>-1995.684</v>
      </c>
    </row>
    <row r="95" spans="1:9" ht="13.15" customHeight="1" x14ac:dyDescent="0.2">
      <c r="A95" s="22" t="s">
        <v>101</v>
      </c>
      <c r="B95" s="20">
        <v>150</v>
      </c>
      <c r="C95" s="21">
        <v>269.44</v>
      </c>
      <c r="D95" s="20">
        <v>119.44</v>
      </c>
      <c r="E95" s="20">
        <v>150</v>
      </c>
      <c r="F95" s="21">
        <v>269.44</v>
      </c>
      <c r="G95" s="20">
        <v>119.44</v>
      </c>
      <c r="H95" s="20">
        <v>1800</v>
      </c>
      <c r="I95" s="20">
        <v>-1530.56</v>
      </c>
    </row>
    <row r="96" spans="1:9" ht="13.15" customHeight="1" x14ac:dyDescent="0.2">
      <c r="A96" s="22" t="s">
        <v>102</v>
      </c>
      <c r="B96" s="33">
        <v>111218.4279</v>
      </c>
      <c r="C96" s="34">
        <v>134151.45000000001</v>
      </c>
      <c r="D96" s="33">
        <v>22933.022099999998</v>
      </c>
      <c r="E96" s="33">
        <v>111218.4279</v>
      </c>
      <c r="F96" s="34">
        <v>134151.45000000001</v>
      </c>
      <c r="G96" s="33">
        <v>22933.022099999998</v>
      </c>
      <c r="H96" s="33">
        <v>1300420.6418000001</v>
      </c>
      <c r="I96" s="33">
        <v>-1166269.1917999999</v>
      </c>
    </row>
    <row r="97" spans="1:9" ht="13.15" customHeight="1" x14ac:dyDescent="0.2">
      <c r="A97" s="22" t="s">
        <v>103</v>
      </c>
      <c r="C97" s="23"/>
      <c r="F97" s="23"/>
    </row>
    <row r="98" spans="1:9" ht="13.15" customHeight="1" x14ac:dyDescent="0.2">
      <c r="A98" s="22" t="s">
        <v>104</v>
      </c>
      <c r="B98" s="20">
        <v>11077</v>
      </c>
      <c r="C98" s="21">
        <v>11076</v>
      </c>
      <c r="D98" s="20">
        <v>-1</v>
      </c>
      <c r="E98" s="20">
        <v>11077</v>
      </c>
      <c r="F98" s="21">
        <v>11076</v>
      </c>
      <c r="G98" s="20">
        <v>-1</v>
      </c>
      <c r="H98" s="20">
        <v>132924</v>
      </c>
      <c r="I98" s="20">
        <v>-121848</v>
      </c>
    </row>
    <row r="99" spans="1:9" ht="13.15" customHeight="1" x14ac:dyDescent="0.2">
      <c r="A99" s="22" t="s">
        <v>105</v>
      </c>
      <c r="B99" s="33">
        <v>11077</v>
      </c>
      <c r="C99" s="34">
        <v>11076</v>
      </c>
      <c r="D99" s="33">
        <v>-1</v>
      </c>
      <c r="E99" s="33">
        <v>11077</v>
      </c>
      <c r="F99" s="34">
        <v>11076</v>
      </c>
      <c r="G99" s="33">
        <v>-1</v>
      </c>
      <c r="H99" s="33">
        <v>132924</v>
      </c>
      <c r="I99" s="33">
        <v>-121848</v>
      </c>
    </row>
    <row r="100" spans="1:9" ht="13.15" customHeight="1" x14ac:dyDescent="0.2">
      <c r="A100" s="19" t="s">
        <v>106</v>
      </c>
      <c r="B100" s="31">
        <v>513097.39049999998</v>
      </c>
      <c r="C100" s="32">
        <v>477863.18</v>
      </c>
      <c r="D100" s="31">
        <v>-35234.210500000001</v>
      </c>
      <c r="E100" s="31">
        <v>513097.39049999998</v>
      </c>
      <c r="F100" s="32">
        <v>477863.18</v>
      </c>
      <c r="G100" s="31">
        <v>-35234.210500000001</v>
      </c>
      <c r="H100" s="31">
        <v>6160986.6759000001</v>
      </c>
      <c r="I100" s="31">
        <v>-5683123.4959000004</v>
      </c>
    </row>
    <row r="101" spans="1:9" ht="13.15" customHeight="1" x14ac:dyDescent="0.2">
      <c r="A101" s="19"/>
      <c r="B101" s="26"/>
      <c r="C101" s="27"/>
      <c r="D101" s="26"/>
      <c r="E101" s="26"/>
      <c r="F101" s="27"/>
      <c r="G101" s="26"/>
      <c r="H101" s="26"/>
      <c r="I101" s="26"/>
    </row>
    <row r="102" spans="1:9" ht="13.15" customHeight="1" x14ac:dyDescent="0.2">
      <c r="A102" s="19"/>
      <c r="B102" s="26"/>
      <c r="C102" s="27"/>
      <c r="D102" s="26"/>
      <c r="E102" s="26"/>
      <c r="F102" s="27"/>
      <c r="G102" s="26"/>
      <c r="H102" s="26"/>
      <c r="I102" s="26"/>
    </row>
    <row r="103" spans="1:9" ht="13.15" customHeight="1" x14ac:dyDescent="0.2">
      <c r="A103" s="30" t="s">
        <v>113</v>
      </c>
      <c r="B103" s="28">
        <f>B108+B98</f>
        <v>-28687.324500000002</v>
      </c>
      <c r="C103" s="29">
        <f>C108+C98</f>
        <v>-9826.4700000000012</v>
      </c>
      <c r="D103" s="28">
        <f>D108+D98</f>
        <v>18860.854500000001</v>
      </c>
      <c r="E103" s="28">
        <f>E108+E98</f>
        <v>-28687.324500000002</v>
      </c>
      <c r="F103" s="29">
        <f>F108+F98</f>
        <v>-9826.4700000000012</v>
      </c>
      <c r="G103" s="28">
        <f>G108+G98</f>
        <v>18860.854500000001</v>
      </c>
      <c r="H103" s="28">
        <f>H108+H98</f>
        <v>-447762.4889</v>
      </c>
      <c r="I103" s="28">
        <f>I108+I98</f>
        <v>437936.01890000002</v>
      </c>
    </row>
    <row r="104" spans="1:9" ht="13.15" customHeight="1" x14ac:dyDescent="0.2">
      <c r="A104" s="19"/>
      <c r="B104" s="26"/>
      <c r="C104" s="27"/>
      <c r="D104" s="26"/>
      <c r="E104" s="26"/>
      <c r="F104" s="27"/>
      <c r="G104" s="26"/>
      <c r="H104" s="26"/>
      <c r="I104" s="26"/>
    </row>
    <row r="105" spans="1:9" ht="13.15" customHeight="1" x14ac:dyDescent="0.2">
      <c r="A105" s="19"/>
      <c r="B105" s="26"/>
      <c r="C105" s="27"/>
      <c r="D105" s="26"/>
      <c r="E105" s="26"/>
      <c r="F105" s="27"/>
      <c r="G105" s="26"/>
      <c r="H105" s="26"/>
      <c r="I105" s="26"/>
    </row>
    <row r="106" spans="1:9" ht="13.15" customHeight="1" x14ac:dyDescent="0.2">
      <c r="A106" s="19" t="s">
        <v>107</v>
      </c>
      <c r="C106" s="23"/>
      <c r="F106" s="23"/>
    </row>
    <row r="107" spans="1:9" ht="13.15" customHeight="1" x14ac:dyDescent="0.2">
      <c r="A107" s="19" t="s">
        <v>108</v>
      </c>
      <c r="C107" s="23"/>
      <c r="F107" s="23"/>
    </row>
    <row r="108" spans="1:9" ht="13.15" customHeight="1" x14ac:dyDescent="0.2">
      <c r="A108" s="22" t="s">
        <v>109</v>
      </c>
      <c r="B108" s="20">
        <v>-39764.324500000002</v>
      </c>
      <c r="C108" s="21">
        <v>-20902.47</v>
      </c>
      <c r="D108" s="20">
        <v>18861.854500000001</v>
      </c>
      <c r="E108" s="20">
        <v>-39764.324500000002</v>
      </c>
      <c r="F108" s="21">
        <v>-20902.47</v>
      </c>
      <c r="G108" s="20">
        <v>18861.854500000001</v>
      </c>
      <c r="H108" s="20">
        <v>-580686.4889</v>
      </c>
      <c r="I108" s="20">
        <v>559784.01890000002</v>
      </c>
    </row>
    <row r="109" spans="1:9" ht="13.15" customHeight="1" x14ac:dyDescent="0.2">
      <c r="A109" s="19" t="s">
        <v>110</v>
      </c>
      <c r="B109" s="24">
        <v>-39764.324500000002</v>
      </c>
      <c r="C109" s="25">
        <v>-20902.47</v>
      </c>
      <c r="D109" s="24">
        <v>18861.854500000001</v>
      </c>
      <c r="E109" s="24">
        <v>-39764.324500000002</v>
      </c>
      <c r="F109" s="25">
        <v>-20902.47</v>
      </c>
      <c r="G109" s="24">
        <v>18861.854500000001</v>
      </c>
      <c r="H109" s="24">
        <v>-580686.4889</v>
      </c>
      <c r="I109" s="24">
        <v>559784.01890000002</v>
      </c>
    </row>
    <row r="110" spans="1:9" ht="13.15" customHeight="1" x14ac:dyDescent="0.2">
      <c r="A110" s="19" t="s">
        <v>111</v>
      </c>
      <c r="C110" s="23"/>
      <c r="F110" s="23"/>
    </row>
    <row r="111" spans="1:9" ht="13.15" customHeight="1" x14ac:dyDescent="0.2">
      <c r="A111" s="22" t="s">
        <v>109</v>
      </c>
      <c r="B111" s="20">
        <v>-39764.324500000002</v>
      </c>
      <c r="C111" s="21">
        <v>-20902.47</v>
      </c>
      <c r="D111" s="20">
        <v>18861.854500000001</v>
      </c>
      <c r="E111" s="20">
        <v>-39764.324500000002</v>
      </c>
      <c r="F111" s="21">
        <v>-20902.47</v>
      </c>
      <c r="G111" s="20">
        <v>18861.854500000001</v>
      </c>
      <c r="H111" s="20">
        <v>-580686.4889</v>
      </c>
      <c r="I111" s="20">
        <v>559784.01890000002</v>
      </c>
    </row>
    <row r="112" spans="1:9" ht="13.15" customHeight="1" thickBot="1" x14ac:dyDescent="0.25">
      <c r="A112" s="19" t="s">
        <v>112</v>
      </c>
      <c r="B112" s="17">
        <v>-39764.324500000002</v>
      </c>
      <c r="C112" s="18">
        <v>-20902.47</v>
      </c>
      <c r="D112" s="17">
        <v>18861.854500000001</v>
      </c>
      <c r="E112" s="17">
        <v>-39764.324500000002</v>
      </c>
      <c r="F112" s="18">
        <v>-20902.47</v>
      </c>
      <c r="G112" s="17">
        <v>18861.854500000001</v>
      </c>
      <c r="H112" s="17">
        <v>-580686.4889</v>
      </c>
      <c r="I112" s="17">
        <v>559784.01890000002</v>
      </c>
    </row>
  </sheetData>
  <pageMargins left="0.25" right="0.25" top="0.25" bottom="0.25" header="0.5" footer="0.5"/>
  <pageSetup orientation="landscape"/>
  <rowBreaks count="2" manualBreakCount="2">
    <brk id="37" min="1" max="10" man="1"/>
    <brk id="72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workbookViewId="0">
      <selection activeCell="E10" sqref="E10"/>
    </sheetView>
  </sheetViews>
  <sheetFormatPr defaultRowHeight="12.75" x14ac:dyDescent="0.2"/>
  <cols>
    <col min="1" max="1" width="22.140625" style="1" customWidth="1"/>
    <col min="2" max="2" width="13" style="1" customWidth="1"/>
    <col min="3" max="3" width="28" style="1" customWidth="1"/>
    <col min="4" max="4" width="26.85546875" style="1" customWidth="1"/>
    <col min="5" max="5" width="24.7109375" style="1" customWidth="1"/>
    <col min="6" max="6" width="21.5703125" style="1" customWidth="1"/>
    <col min="7" max="7" width="3.5703125" style="1" customWidth="1"/>
    <col min="8" max="16384" width="9.140625" style="1"/>
  </cols>
  <sheetData>
    <row r="1" spans="1:6" ht="19.899999999999999" customHeight="1" x14ac:dyDescent="0.2">
      <c r="A1" s="15" t="s">
        <v>0</v>
      </c>
      <c r="B1" s="15"/>
      <c r="C1" s="15"/>
      <c r="D1" s="15"/>
      <c r="E1" s="15"/>
      <c r="F1" s="15"/>
    </row>
    <row r="2" spans="1:6" ht="19.899999999999999" customHeight="1" x14ac:dyDescent="0.2">
      <c r="A2" s="15" t="s">
        <v>148</v>
      </c>
      <c r="B2" s="15"/>
      <c r="C2" s="15"/>
      <c r="D2" s="15"/>
      <c r="E2" s="15"/>
      <c r="F2" s="15"/>
    </row>
    <row r="3" spans="1:6" ht="9.1999999999999993" customHeight="1" x14ac:dyDescent="0.2">
      <c r="A3" s="11"/>
      <c r="B3" s="11"/>
      <c r="C3" s="11"/>
      <c r="D3" s="11"/>
      <c r="E3" s="11"/>
      <c r="F3" s="11"/>
    </row>
    <row r="4" spans="1:6" ht="21" customHeight="1" x14ac:dyDescent="0.2">
      <c r="A4" s="12"/>
      <c r="B4" s="12"/>
      <c r="C4" s="9" t="s">
        <v>147</v>
      </c>
      <c r="D4" s="9" t="s">
        <v>146</v>
      </c>
    </row>
    <row r="5" spans="1:6" ht="13.15" customHeight="1" x14ac:dyDescent="0.2">
      <c r="A5" s="14" t="s">
        <v>145</v>
      </c>
      <c r="B5" s="14"/>
    </row>
    <row r="6" spans="1:6" ht="13.35" customHeight="1" x14ac:dyDescent="0.2"/>
    <row r="7" spans="1:6" ht="13.15" customHeight="1" x14ac:dyDescent="0.2">
      <c r="A7" s="14" t="s">
        <v>144</v>
      </c>
      <c r="B7" s="14"/>
    </row>
    <row r="8" spans="1:6" ht="13.35" customHeight="1" x14ac:dyDescent="0.2"/>
    <row r="9" spans="1:6" ht="13.15" customHeight="1" x14ac:dyDescent="0.2">
      <c r="A9" s="16" t="s">
        <v>143</v>
      </c>
      <c r="B9" s="16"/>
      <c r="C9" s="7">
        <v>546749.73</v>
      </c>
      <c r="D9" s="7">
        <v>642520.87</v>
      </c>
    </row>
    <row r="10" spans="1:6" ht="13.15" customHeight="1" x14ac:dyDescent="0.2">
      <c r="A10" s="16" t="s">
        <v>142</v>
      </c>
      <c r="B10" s="16"/>
      <c r="C10" s="7">
        <v>990764.09</v>
      </c>
      <c r="D10" s="7">
        <v>1187654.24</v>
      </c>
      <c r="E10" s="10"/>
    </row>
    <row r="11" spans="1:6" ht="12" customHeight="1" x14ac:dyDescent="0.2">
      <c r="A11" s="14" t="s">
        <v>141</v>
      </c>
      <c r="B11" s="14"/>
      <c r="C11" s="6">
        <v>1537513.82</v>
      </c>
      <c r="D11" s="6">
        <v>1830175.11</v>
      </c>
    </row>
    <row r="12" spans="1:6" ht="13.35" customHeight="1" x14ac:dyDescent="0.2"/>
    <row r="13" spans="1:6" ht="13.15" customHeight="1" x14ac:dyDescent="0.2">
      <c r="A13" s="16" t="s">
        <v>140</v>
      </c>
      <c r="B13" s="16"/>
    </row>
    <row r="14" spans="1:6" ht="13.15" customHeight="1" x14ac:dyDescent="0.2">
      <c r="A14" s="16" t="s">
        <v>139</v>
      </c>
      <c r="B14" s="16"/>
      <c r="C14" s="7">
        <v>78214.22</v>
      </c>
      <c r="D14" s="7">
        <v>49235.88</v>
      </c>
    </row>
    <row r="15" spans="1:6" ht="13.15" customHeight="1" x14ac:dyDescent="0.2">
      <c r="A15" s="16" t="s">
        <v>138</v>
      </c>
      <c r="B15" s="16"/>
      <c r="C15" s="7">
        <f>1253034.29-1013665.78</f>
        <v>239368.51</v>
      </c>
      <c r="D15" s="7">
        <f>919346.87-804460.77</f>
        <v>114886.09999999998</v>
      </c>
    </row>
    <row r="16" spans="1:6" ht="12" customHeight="1" x14ac:dyDescent="0.2">
      <c r="A16" s="16" t="s">
        <v>137</v>
      </c>
      <c r="B16" s="16"/>
      <c r="C16" s="8">
        <f>SUM(C14:C15)</f>
        <v>317582.73</v>
      </c>
      <c r="D16" s="8">
        <f>SUM(D14:D15)</f>
        <v>164121.97999999998</v>
      </c>
    </row>
    <row r="17" spans="1:4" ht="13.35" customHeight="1" x14ac:dyDescent="0.2"/>
    <row r="18" spans="1:4" ht="13.15" customHeight="1" x14ac:dyDescent="0.2">
      <c r="A18" s="16" t="s">
        <v>136</v>
      </c>
      <c r="B18" s="16"/>
    </row>
    <row r="19" spans="1:4" ht="13.15" customHeight="1" x14ac:dyDescent="0.2">
      <c r="A19" s="16" t="s">
        <v>135</v>
      </c>
      <c r="B19" s="16"/>
      <c r="C19" s="7">
        <v>3138777.78</v>
      </c>
      <c r="D19" s="7">
        <v>3113243.28</v>
      </c>
    </row>
    <row r="20" spans="1:4" ht="13.15" customHeight="1" x14ac:dyDescent="0.2">
      <c r="A20" s="16" t="s">
        <v>134</v>
      </c>
      <c r="B20" s="16"/>
      <c r="C20" s="7">
        <v>-1319068</v>
      </c>
      <c r="D20" s="7">
        <v>-1193517</v>
      </c>
    </row>
    <row r="21" spans="1:4" ht="12" customHeight="1" x14ac:dyDescent="0.2">
      <c r="A21" s="16" t="s">
        <v>133</v>
      </c>
      <c r="B21" s="16"/>
      <c r="C21" s="8">
        <v>1819709.78</v>
      </c>
      <c r="D21" s="8">
        <v>1919726.28</v>
      </c>
    </row>
    <row r="22" spans="1:4" ht="13.35" customHeight="1" x14ac:dyDescent="0.2"/>
    <row r="23" spans="1:4" ht="12" customHeight="1" thickBot="1" x14ac:dyDescent="0.25">
      <c r="A23" s="14" t="s">
        <v>132</v>
      </c>
      <c r="B23" s="14"/>
      <c r="C23" s="5">
        <f>C11+C16+C21</f>
        <v>3674806.33</v>
      </c>
      <c r="D23" s="5">
        <f>D11+D16+D21</f>
        <v>3914023.37</v>
      </c>
    </row>
    <row r="24" spans="1:4" ht="13.35" customHeight="1" thickTop="1" x14ac:dyDescent="0.2"/>
    <row r="25" spans="1:4" ht="13.15" customHeight="1" x14ac:dyDescent="0.2">
      <c r="A25" s="14" t="s">
        <v>131</v>
      </c>
      <c r="B25" s="14"/>
    </row>
    <row r="26" spans="1:4" ht="13.35" customHeight="1" x14ac:dyDescent="0.2"/>
    <row r="27" spans="1:4" ht="13.15" customHeight="1" x14ac:dyDescent="0.2">
      <c r="A27" s="14" t="s">
        <v>130</v>
      </c>
      <c r="B27" s="14"/>
    </row>
    <row r="28" spans="1:4" ht="13.35" customHeight="1" x14ac:dyDescent="0.2"/>
    <row r="29" spans="1:4" ht="13.15" customHeight="1" x14ac:dyDescent="0.2">
      <c r="A29" s="16" t="s">
        <v>129</v>
      </c>
      <c r="B29" s="16"/>
    </row>
    <row r="30" spans="1:4" ht="13.15" customHeight="1" x14ac:dyDescent="0.2">
      <c r="A30" s="16" t="s">
        <v>128</v>
      </c>
      <c r="B30" s="16"/>
      <c r="C30" s="7">
        <v>122219.93</v>
      </c>
      <c r="D30" s="7">
        <v>48574.97</v>
      </c>
    </row>
    <row r="31" spans="1:4" ht="13.15" customHeight="1" x14ac:dyDescent="0.2">
      <c r="A31" s="16" t="s">
        <v>127</v>
      </c>
      <c r="B31" s="16"/>
      <c r="C31" s="7">
        <v>33769.43</v>
      </c>
      <c r="D31" s="7">
        <v>163827.17000000001</v>
      </c>
    </row>
    <row r="32" spans="1:4" ht="12" customHeight="1" x14ac:dyDescent="0.2">
      <c r="A32" s="16" t="s">
        <v>126</v>
      </c>
      <c r="B32" s="16"/>
      <c r="C32" s="8">
        <f>SUM(C30:C31)</f>
        <v>155989.35999999999</v>
      </c>
      <c r="D32" s="8">
        <f>SUM(D30:D31)</f>
        <v>212402.14</v>
      </c>
    </row>
    <row r="33" spans="1:4" ht="13.35" customHeight="1" x14ac:dyDescent="0.2"/>
    <row r="34" spans="1:4" ht="13.15" customHeight="1" x14ac:dyDescent="0.2">
      <c r="A34" s="16" t="s">
        <v>125</v>
      </c>
      <c r="B34" s="16"/>
    </row>
    <row r="35" spans="1:4" ht="13.15" customHeight="1" x14ac:dyDescent="0.2">
      <c r="A35" s="16" t="s">
        <v>124</v>
      </c>
      <c r="B35" s="16"/>
      <c r="C35" s="7">
        <v>122956.34</v>
      </c>
      <c r="D35" s="7">
        <v>229528.87</v>
      </c>
    </row>
    <row r="36" spans="1:4" ht="12" customHeight="1" x14ac:dyDescent="0.2">
      <c r="A36" s="16" t="s">
        <v>123</v>
      </c>
      <c r="B36" s="16"/>
      <c r="C36" s="8">
        <v>122956.34</v>
      </c>
      <c r="D36" s="8">
        <v>229528.87</v>
      </c>
    </row>
    <row r="37" spans="1:4" ht="13.35" customHeight="1" x14ac:dyDescent="0.2"/>
    <row r="38" spans="1:4" ht="12" customHeight="1" x14ac:dyDescent="0.2">
      <c r="A38" s="14" t="s">
        <v>122</v>
      </c>
      <c r="B38" s="14"/>
      <c r="C38" s="6">
        <f>C32+C36</f>
        <v>278945.69999999995</v>
      </c>
      <c r="D38" s="6">
        <f>D32+D36</f>
        <v>441931.01</v>
      </c>
    </row>
    <row r="39" spans="1:4" ht="13.35" customHeight="1" x14ac:dyDescent="0.2"/>
    <row r="40" spans="1:4" ht="13.15" customHeight="1" x14ac:dyDescent="0.2">
      <c r="A40" s="14" t="s">
        <v>121</v>
      </c>
      <c r="B40" s="14"/>
    </row>
    <row r="41" spans="1:4" ht="13.35" customHeight="1" x14ac:dyDescent="0.2"/>
    <row r="42" spans="1:4" ht="13.15" customHeight="1" x14ac:dyDescent="0.2">
      <c r="A42" s="16" t="s">
        <v>120</v>
      </c>
      <c r="B42" s="16"/>
      <c r="C42" s="7">
        <v>2615403.7400000002</v>
      </c>
      <c r="D42" s="7">
        <v>2691635.47</v>
      </c>
    </row>
    <row r="43" spans="1:4" ht="13.15" customHeight="1" x14ac:dyDescent="0.2">
      <c r="A43" s="16" t="s">
        <v>119</v>
      </c>
      <c r="B43" s="16"/>
      <c r="C43" s="7">
        <v>21000</v>
      </c>
      <c r="D43" s="7">
        <v>21000</v>
      </c>
    </row>
    <row r="44" spans="1:4" ht="13.15" customHeight="1" x14ac:dyDescent="0.2">
      <c r="A44" s="16" t="s">
        <v>118</v>
      </c>
      <c r="B44" s="16"/>
      <c r="C44" s="7">
        <v>660197</v>
      </c>
      <c r="D44" s="7">
        <v>660197</v>
      </c>
    </row>
    <row r="45" spans="1:4" ht="13.15" customHeight="1" x14ac:dyDescent="0.2">
      <c r="A45" s="16" t="s">
        <v>117</v>
      </c>
      <c r="B45" s="16"/>
      <c r="C45" s="7">
        <v>99259.89</v>
      </c>
      <c r="D45" s="7">
        <v>99259.89</v>
      </c>
    </row>
    <row r="46" spans="1:4" ht="12" customHeight="1" x14ac:dyDescent="0.2">
      <c r="A46" s="14" t="s">
        <v>116</v>
      </c>
      <c r="B46" s="14"/>
      <c r="C46" s="6">
        <v>3395860.63</v>
      </c>
      <c r="D46" s="6">
        <v>3472092.36</v>
      </c>
    </row>
    <row r="47" spans="1:4" ht="13.35" customHeight="1" x14ac:dyDescent="0.2"/>
    <row r="48" spans="1:4" ht="12" customHeight="1" thickBot="1" x14ac:dyDescent="0.25">
      <c r="A48" s="14" t="s">
        <v>115</v>
      </c>
      <c r="B48" s="14"/>
      <c r="C48" s="5">
        <f>C38+C46</f>
        <v>3674806.33</v>
      </c>
      <c r="D48" s="5">
        <f>D38+D46</f>
        <v>3914023.37</v>
      </c>
    </row>
    <row r="49" spans="1:6" ht="13.35" customHeight="1" thickTop="1" x14ac:dyDescent="0.2"/>
    <row r="50" spans="1:6" ht="7.7" customHeight="1" x14ac:dyDescent="0.2">
      <c r="A50" s="11"/>
      <c r="B50" s="11"/>
      <c r="C50" s="11"/>
      <c r="D50" s="11"/>
      <c r="E50" s="11"/>
      <c r="F50" s="11"/>
    </row>
    <row r="51" spans="1:6" ht="10.5" customHeight="1" x14ac:dyDescent="0.2">
      <c r="A51" s="3"/>
      <c r="B51" s="13"/>
      <c r="C51" s="13"/>
      <c r="D51" s="13"/>
      <c r="E51" s="13"/>
      <c r="F51" s="2"/>
    </row>
    <row r="52" spans="1:6" ht="13.35" customHeight="1" x14ac:dyDescent="0.2"/>
    <row r="53" spans="1:6" ht="19.899999999999999" customHeight="1" x14ac:dyDescent="0.2">
      <c r="A53" s="15"/>
      <c r="B53" s="15"/>
      <c r="C53" s="15"/>
      <c r="D53" s="15"/>
      <c r="E53" s="15"/>
      <c r="F53" s="15"/>
    </row>
    <row r="54" spans="1:6" ht="19.899999999999999" customHeight="1" x14ac:dyDescent="0.2">
      <c r="A54" s="15"/>
      <c r="B54" s="15"/>
      <c r="C54" s="15"/>
      <c r="D54" s="15"/>
      <c r="E54" s="15"/>
      <c r="F54" s="15"/>
    </row>
    <row r="55" spans="1:6" ht="9.1999999999999993" customHeight="1" x14ac:dyDescent="0.2">
      <c r="A55" s="11"/>
      <c r="B55" s="11"/>
      <c r="C55" s="11"/>
      <c r="D55" s="11"/>
      <c r="E55" s="11"/>
      <c r="F55" s="11"/>
    </row>
    <row r="56" spans="1:6" ht="21" customHeight="1" x14ac:dyDescent="0.2">
      <c r="A56" s="12"/>
      <c r="B56" s="12"/>
      <c r="C56" s="4"/>
      <c r="D56" s="4"/>
    </row>
    <row r="57" spans="1:6" ht="13.35" customHeight="1" x14ac:dyDescent="0.2"/>
    <row r="58" spans="1:6" ht="13.35" customHeight="1" x14ac:dyDescent="0.2"/>
    <row r="59" spans="1:6" ht="13.35" customHeight="1" x14ac:dyDescent="0.2"/>
    <row r="60" spans="1:6" ht="13.35" customHeight="1" x14ac:dyDescent="0.2"/>
    <row r="61" spans="1:6" ht="13.35" customHeight="1" x14ac:dyDescent="0.2"/>
    <row r="62" spans="1:6" ht="13.35" customHeight="1" x14ac:dyDescent="0.2"/>
    <row r="63" spans="1:6" ht="13.35" customHeight="1" x14ac:dyDescent="0.2"/>
    <row r="64" spans="1:6" ht="13.35" customHeight="1" x14ac:dyDescent="0.2"/>
    <row r="65" ht="13.35" customHeight="1" x14ac:dyDescent="0.2"/>
    <row r="66" ht="13.35" customHeight="1" x14ac:dyDescent="0.2"/>
    <row r="67" ht="13.35" customHeight="1" x14ac:dyDescent="0.2"/>
    <row r="68" ht="13.35" customHeight="1" x14ac:dyDescent="0.2"/>
    <row r="69" ht="13.35" customHeight="1" x14ac:dyDescent="0.2"/>
    <row r="70" ht="13.35" customHeight="1" x14ac:dyDescent="0.2"/>
    <row r="71" ht="13.35" customHeight="1" x14ac:dyDescent="0.2"/>
    <row r="72" ht="13.35" customHeight="1" x14ac:dyDescent="0.2"/>
    <row r="73" ht="13.35" customHeight="1" x14ac:dyDescent="0.2"/>
    <row r="74" ht="13.35" customHeight="1" x14ac:dyDescent="0.2"/>
    <row r="75" ht="13.35" customHeight="1" x14ac:dyDescent="0.2"/>
    <row r="76" ht="13.35" customHeight="1" x14ac:dyDescent="0.2"/>
    <row r="77" ht="13.35" customHeight="1" x14ac:dyDescent="0.2"/>
    <row r="78" ht="13.35" customHeight="1" x14ac:dyDescent="0.2"/>
    <row r="79" ht="13.35" customHeight="1" x14ac:dyDescent="0.2"/>
    <row r="80" ht="13.35" customHeight="1" x14ac:dyDescent="0.2"/>
    <row r="81" ht="13.35" customHeight="1" x14ac:dyDescent="0.2"/>
    <row r="82" ht="13.35" customHeight="1" x14ac:dyDescent="0.2"/>
    <row r="83" ht="13.35" customHeight="1" x14ac:dyDescent="0.2"/>
    <row r="84" ht="13.35" customHeight="1" x14ac:dyDescent="0.2"/>
    <row r="85" ht="13.35" customHeight="1" x14ac:dyDescent="0.2"/>
    <row r="86" ht="13.35" customHeight="1" x14ac:dyDescent="0.2"/>
    <row r="87" ht="13.35" customHeight="1" x14ac:dyDescent="0.2"/>
    <row r="88" ht="13.35" customHeight="1" x14ac:dyDescent="0.2"/>
    <row r="89" ht="13.35" customHeight="1" x14ac:dyDescent="0.2"/>
    <row r="90" ht="13.35" customHeight="1" x14ac:dyDescent="0.2"/>
    <row r="91" ht="13.35" customHeight="1" x14ac:dyDescent="0.2"/>
    <row r="92" ht="13.35" customHeight="1" x14ac:dyDescent="0.2"/>
    <row r="93" ht="13.35" customHeight="1" x14ac:dyDescent="0.2"/>
    <row r="94" ht="13.35" customHeight="1" x14ac:dyDescent="0.2"/>
    <row r="95" ht="13.35" customHeight="1" x14ac:dyDescent="0.2"/>
    <row r="96" ht="13.35" customHeight="1" x14ac:dyDescent="0.2"/>
    <row r="97" spans="1:6" ht="13.35" customHeight="1" x14ac:dyDescent="0.2"/>
    <row r="98" spans="1:6" ht="13.35" customHeight="1" x14ac:dyDescent="0.2"/>
    <row r="99" spans="1:6" ht="13.35" customHeight="1" x14ac:dyDescent="0.2"/>
    <row r="100" spans="1:6" ht="13.35" customHeight="1" x14ac:dyDescent="0.2"/>
    <row r="101" spans="1:6" ht="13.35" customHeight="1" x14ac:dyDescent="0.2"/>
    <row r="102" spans="1:6" ht="13.35" customHeight="1" x14ac:dyDescent="0.2"/>
    <row r="103" spans="1:6" ht="13.35" customHeight="1" x14ac:dyDescent="0.2"/>
    <row r="104" spans="1:6" ht="13.35" customHeight="1" x14ac:dyDescent="0.2"/>
    <row r="105" spans="1:6" ht="13.35" customHeight="1" x14ac:dyDescent="0.2"/>
    <row r="106" spans="1:6" ht="13.35" customHeight="1" x14ac:dyDescent="0.2"/>
    <row r="107" spans="1:6" ht="13.35" customHeight="1" x14ac:dyDescent="0.2"/>
    <row r="108" spans="1:6" ht="13.35" customHeight="1" x14ac:dyDescent="0.2"/>
    <row r="109" spans="1:6" ht="7.7" customHeight="1" x14ac:dyDescent="0.2">
      <c r="A109" s="11"/>
      <c r="B109" s="11"/>
      <c r="C109" s="11"/>
      <c r="D109" s="11"/>
      <c r="E109" s="11"/>
      <c r="F109" s="11"/>
    </row>
    <row r="110" spans="1:6" ht="10.5" customHeight="1" x14ac:dyDescent="0.2">
      <c r="A110" s="3">
        <v>44628.601284722201</v>
      </c>
      <c r="B110" s="13"/>
      <c r="C110" s="13"/>
      <c r="D110" s="13"/>
      <c r="E110" s="13"/>
      <c r="F110" s="2" t="s">
        <v>114</v>
      </c>
    </row>
    <row r="111" spans="1:6" ht="13.35" customHeight="1" x14ac:dyDescent="0.2"/>
  </sheetData>
  <mergeCells count="43">
    <mergeCell ref="A1:F1"/>
    <mergeCell ref="A2:F2"/>
    <mergeCell ref="A3:F3"/>
    <mergeCell ref="A4:B4"/>
    <mergeCell ref="A5:B5"/>
    <mergeCell ref="A14:B14"/>
    <mergeCell ref="A15:B15"/>
    <mergeCell ref="A16:B16"/>
    <mergeCell ref="A18:B18"/>
    <mergeCell ref="A19:B19"/>
    <mergeCell ref="A7:B7"/>
    <mergeCell ref="A9:B9"/>
    <mergeCell ref="A10:B10"/>
    <mergeCell ref="A11:B11"/>
    <mergeCell ref="A13:B13"/>
    <mergeCell ref="A29:B29"/>
    <mergeCell ref="A30:B30"/>
    <mergeCell ref="A31:B31"/>
    <mergeCell ref="A32:B32"/>
    <mergeCell ref="A20:B20"/>
    <mergeCell ref="A21:B21"/>
    <mergeCell ref="A23:B23"/>
    <mergeCell ref="A25:B25"/>
    <mergeCell ref="A27:B27"/>
    <mergeCell ref="A42:B42"/>
    <mergeCell ref="A43:B43"/>
    <mergeCell ref="A44:B44"/>
    <mergeCell ref="A45:B45"/>
    <mergeCell ref="A46:B46"/>
    <mergeCell ref="A34:B34"/>
    <mergeCell ref="A35:B35"/>
    <mergeCell ref="A36:B36"/>
    <mergeCell ref="A38:B38"/>
    <mergeCell ref="A40:B40"/>
    <mergeCell ref="A55:F55"/>
    <mergeCell ref="A56:B56"/>
    <mergeCell ref="A109:F109"/>
    <mergeCell ref="B110:E110"/>
    <mergeCell ref="A48:B48"/>
    <mergeCell ref="A50:F50"/>
    <mergeCell ref="B51:E51"/>
    <mergeCell ref="A53:F53"/>
    <mergeCell ref="A54:F54"/>
  </mergeCells>
  <pageMargins left="0.25" right="0.25" top="0.25" bottom="0.25" header="0.5" footer="0.5"/>
  <pageSetup orientation="portrait"/>
  <rowBreaks count="1" manualBreakCount="1">
    <brk id="52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Statement</vt:lpstr>
      <vt:lpstr>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Jones</dc:creator>
  <cp:lastModifiedBy>Sherry Jones</cp:lastModifiedBy>
  <dcterms:created xsi:type="dcterms:W3CDTF">2022-03-08T22:06:55Z</dcterms:created>
  <dcterms:modified xsi:type="dcterms:W3CDTF">2022-03-10T22:09:19Z</dcterms:modified>
</cp:coreProperties>
</file>